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0\public\"/>
    </mc:Choice>
  </mc:AlternateContent>
  <xr:revisionPtr revIDLastSave="0" documentId="13_ncr:1_{224373A5-3C6B-48DE-8CD7-337F47FAB65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56" i="1" l="1"/>
  <c r="D156" i="1"/>
  <c r="F156" i="1"/>
  <c r="C156" i="1"/>
  <c r="J101" i="1" l="1"/>
  <c r="F90" i="1"/>
  <c r="C90" i="1"/>
  <c r="C101" i="1" s="1"/>
  <c r="D83" i="1"/>
  <c r="F82" i="1"/>
  <c r="F81" i="1"/>
  <c r="F80" i="1"/>
  <c r="F79" i="1"/>
  <c r="F78" i="1"/>
  <c r="F83" i="1" l="1"/>
  <c r="J67" i="1"/>
  <c r="C67" i="1"/>
  <c r="F19" i="1"/>
  <c r="F67" i="1" s="1"/>
  <c r="F74" i="1" s="1"/>
  <c r="F101" i="1" s="1"/>
  <c r="D19" i="1"/>
  <c r="D67" i="1" s="1"/>
  <c r="D74" i="1" s="1"/>
  <c r="D101" i="1" s="1"/>
  <c r="D165" i="1"/>
</calcChain>
</file>

<file path=xl/sharedStrings.xml><?xml version="1.0" encoding="utf-8"?>
<sst xmlns="http://schemas.openxmlformats.org/spreadsheetml/2006/main" count="268" uniqueCount="138">
  <si>
    <t>Додаток</t>
  </si>
  <si>
    <t>до наказу Міністерства охорони здоров’я України</t>
  </si>
  <si>
    <t>від 25.07.2017 р. № 848</t>
  </si>
  <si>
    <t>ІНФОРМАЦІЯ</t>
  </si>
  <si>
    <t>ПРО НАДХОДЖЕННЯ І ВИКОРИСТАННЯ БЛАГОДІЙНИХ ПОЖЕРТВ</t>
  </si>
  <si>
    <t>ВІД ФІЗИЧНИХ ТА ЮРИДИЧНИХ ОСІБ</t>
  </si>
  <si>
    <t>Період</t>
  </si>
  <si>
    <t>Найменування юридичної особи (або позначення фізичної особи)</t>
  </si>
  <si>
    <t>Благодійні пожертви, що були отримані закладом охорони здоров’я від фізичних та юридичних осіб</t>
  </si>
  <si>
    <t>Всього отримано благодійних пожертв, тис. грн.</t>
  </si>
  <si>
    <t>Використання закладом охорони здоров’я благодійних пожертв, отриманих у грошовій та натуральній (товари і послуги) формі</t>
  </si>
  <si>
    <t>Залишок невикористаних грошових коштів, товарів та послуг на кінець звітного періоду, тис. грн.</t>
  </si>
  <si>
    <t>В грошовій формі, тис. грн.</t>
  </si>
  <si>
    <t>В натуральній формі (товари і послуги), тис. грн.</t>
  </si>
  <si>
    <t>Перелік товарів і послуг в натуральній формі</t>
  </si>
  <si>
    <t>Напрямки використання у грошовій формі (стаття витрат)</t>
  </si>
  <si>
    <t>Сума, тис. грн.</t>
  </si>
  <si>
    <t>Перелік використаних товарів та послуг у натуральній формі</t>
  </si>
  <si>
    <t>0,0</t>
  </si>
  <si>
    <t>Миючі засоби</t>
  </si>
  <si>
    <t>Бланкова продукція</t>
  </si>
  <si>
    <t>Будівельні матеріали</t>
  </si>
  <si>
    <t>Господарчі вироби</t>
  </si>
  <si>
    <t>ІІ квартал</t>
  </si>
  <si>
    <t>ІІІ квартал</t>
  </si>
  <si>
    <t>ІV квартал</t>
  </si>
  <si>
    <t>Всього за рік</t>
  </si>
  <si>
    <t>х</t>
  </si>
  <si>
    <t>                               (найменування закладу охорони здоров’я)</t>
  </si>
  <si>
    <t>Канцелярські товари</t>
  </si>
  <si>
    <t>Разом</t>
  </si>
  <si>
    <t>Малоцінні та швидкозношувані предмети</t>
  </si>
  <si>
    <t>БО"Муніціпальна лікарняна каса"</t>
  </si>
  <si>
    <t>І квартал</t>
  </si>
  <si>
    <t>1 півріччя</t>
  </si>
  <si>
    <t>Головний бухгалтер</t>
  </si>
  <si>
    <t>тел.6-85-84</t>
  </si>
  <si>
    <t>с-до на 01.01.2019р 156897,37</t>
  </si>
  <si>
    <t>Косметичні засоби</t>
  </si>
  <si>
    <t>с-до на 01.04.2019р 173868,84</t>
  </si>
  <si>
    <t>Олійник Н.О.</t>
  </si>
  <si>
    <t>Головний лікар КУ СМБЛ</t>
  </si>
  <si>
    <t>Рабулець Т.А.</t>
  </si>
  <si>
    <t>Лікарські засоби та медичні вироби</t>
  </si>
  <si>
    <t>Лікарські засоби .</t>
  </si>
  <si>
    <t>Муніципальна лікарняна каса</t>
  </si>
  <si>
    <t>Лікарські засоби та медичні вироби.</t>
  </si>
  <si>
    <t>Станція переливання крові</t>
  </si>
  <si>
    <t>Лікарські засоби</t>
  </si>
  <si>
    <t>Фізична особа</t>
  </si>
  <si>
    <t>Київський вітамінний завод</t>
  </si>
  <si>
    <t>Луганська обл.клінична лікарня</t>
  </si>
  <si>
    <t>Медичні вироби</t>
  </si>
  <si>
    <t>Луганський обласний центр з профілактики та боротьби зі СНІД</t>
  </si>
  <si>
    <t>Луганський обласний туберкульозний диспансер</t>
  </si>
  <si>
    <t>передавальний акт</t>
  </si>
  <si>
    <t>1780990,31 с-до на 01.01.2019р.</t>
  </si>
  <si>
    <t>Разом 1кв.2019.</t>
  </si>
  <si>
    <t>Міжнародний комітет„ Червоного Хреста”</t>
  </si>
  <si>
    <t>КП Луганська обласна „Фармація Північ”</t>
  </si>
  <si>
    <t>МБК</t>
  </si>
  <si>
    <t>Продукти харчування</t>
  </si>
  <si>
    <t>РАЗОМ</t>
  </si>
  <si>
    <t>с-до на 01.01.2019р. 154,96099</t>
  </si>
  <si>
    <t>БО "МБК"</t>
  </si>
  <si>
    <t>Посуда</t>
  </si>
  <si>
    <t>Всього:</t>
  </si>
  <si>
    <t>Малоцінні та швидкозношувані  предмети</t>
  </si>
  <si>
    <t>с-до на 01.04.2019р. 140,38334</t>
  </si>
  <si>
    <t>с-до на 01.01.2019р. 3258,15455</t>
  </si>
  <si>
    <t>госп.приладдя</t>
  </si>
  <si>
    <t>побутова техніка</t>
  </si>
  <si>
    <t>мед.приладдя</t>
  </si>
  <si>
    <t>меблі</t>
  </si>
  <si>
    <t>Спонсор</t>
  </si>
  <si>
    <t>БФ "Здоров'я"</t>
  </si>
  <si>
    <t>КНП СЦПМСД</t>
  </si>
  <si>
    <t>сумки кисневі</t>
  </si>
  <si>
    <t>Інші необоротні матеріальні активи</t>
  </si>
  <si>
    <t>с-до на 01.04.2019р.2839,97655</t>
  </si>
  <si>
    <t>КНП "СЦПМСД"</t>
  </si>
  <si>
    <t>Автомобіль ЗАЗ Sens спеціал. легковий</t>
  </si>
  <si>
    <t>Аналізатор  автомат.</t>
  </si>
  <si>
    <t>Аналізатор напівавто-матичний</t>
  </si>
  <si>
    <t>Мікроскопм Granum</t>
  </si>
  <si>
    <t>Лічильник лейкоцитарної формули</t>
  </si>
  <si>
    <t>Фотометр МБА-540</t>
  </si>
  <si>
    <t>Спліт-система</t>
  </si>
  <si>
    <t>Лазерний БФП</t>
  </si>
  <si>
    <t>Холодиль- ник</t>
  </si>
  <si>
    <t>БО МЛК</t>
  </si>
  <si>
    <t>Диван</t>
  </si>
  <si>
    <t>Шафа-купе</t>
  </si>
  <si>
    <t>Комплект меблів</t>
  </si>
  <si>
    <t>КП "СТрУ"</t>
  </si>
  <si>
    <t>Автомобіль легковий (Седан) марки DAEWOO</t>
  </si>
  <si>
    <t>Всього за квартал</t>
  </si>
  <si>
    <t>Центрифу-га MEDICARE</t>
  </si>
  <si>
    <t>ел.товари</t>
  </si>
  <si>
    <t>УОЗ</t>
  </si>
  <si>
    <t>Стойка-рецепшин</t>
  </si>
  <si>
    <t>КНП "КДЦ"</t>
  </si>
  <si>
    <t>Центрифуга лабораторна</t>
  </si>
  <si>
    <t>Мікроскоп РВ-3320</t>
  </si>
  <si>
    <t>Апарат для міостимуляції</t>
  </si>
  <si>
    <t>Столік анестезіолога</t>
  </si>
  <si>
    <t>ЛІкарські засоби .</t>
  </si>
  <si>
    <t xml:space="preserve">Лікарські засоби </t>
  </si>
  <si>
    <t>Приватна особа</t>
  </si>
  <si>
    <t>ПраТ Фармацевтична фірма Дарниця</t>
  </si>
  <si>
    <t>КЗ Щастинська міська лікарня</t>
  </si>
  <si>
    <t>МК Червоного Хреста</t>
  </si>
  <si>
    <t>Разом 2кв.2019.</t>
  </si>
  <si>
    <t>косметика</t>
  </si>
  <si>
    <t>Міжнародний Комітет Червоного Хреста</t>
  </si>
  <si>
    <t>с-до на 01.10.2019р 99092,57</t>
  </si>
  <si>
    <t>Новоайдарское РТМО</t>
  </si>
  <si>
    <t>Разом 3кв.2019.</t>
  </si>
  <si>
    <t>БФ "Заради дитини"</t>
  </si>
  <si>
    <t>с-до на 01.10.2019р. 100,10094</t>
  </si>
  <si>
    <t>мед.обладнання</t>
  </si>
  <si>
    <t>Міждународний комітет Червоного Хреста</t>
  </si>
  <si>
    <t>Сєвєродонецька міська рада</t>
  </si>
  <si>
    <t>орг.техніка</t>
  </si>
  <si>
    <t>с-до на 01.10.2019р. 2761,06455</t>
  </si>
  <si>
    <t>Кондиціонер Sensei</t>
  </si>
  <si>
    <t>Інкубатор для новонароджених ОКМ801</t>
  </si>
  <si>
    <t>Напівавтом. керований дефібрилятор Saver</t>
  </si>
  <si>
    <t>Комплект кухоних меблів</t>
  </si>
  <si>
    <t>Диван "Олівія"</t>
  </si>
  <si>
    <t>Голова для інтубації (тренувальна)</t>
  </si>
  <si>
    <t>Сервер 868706-Б21</t>
  </si>
  <si>
    <t>ДБЖ APC Smart</t>
  </si>
  <si>
    <t>USB LAN B-B UE204</t>
  </si>
  <si>
    <t>USB LAN B-B UE205</t>
  </si>
  <si>
    <t>М'який куточок</t>
  </si>
  <si>
    <t>Шафа для одягу</t>
  </si>
  <si>
    <t>КУ„Сєвєродонецька міська багатопрофільна лікарня" за 3 квартал 2019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</si>
</sst>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0.5"/>
      <color indexed="63"/>
      <name val="Arial"/>
      <family val="2"/>
      <charset val="204"/>
    </font>
    <font>
      <sz val="8"/>
      <color indexed="63"/>
      <name val="Arial"/>
      <family val="2"/>
      <charset val="204"/>
    </font>
    <font>
      <b/>
      <sz val="8"/>
      <color indexed="63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8"/>
      <name val="Arial"/>
      <family val="2"/>
      <charset val="204"/>
    </font>
    <font>
      <b/>
      <u/>
      <sz val="8"/>
      <name val="Arial"/>
      <family val="2"/>
      <charset val="204"/>
    </font>
    <font>
      <vertAlign val="superscript"/>
      <sz val="8"/>
      <name val="Arial"/>
      <family val="2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63"/>
      <name val="Arial"/>
      <family val="2"/>
      <charset val="204"/>
    </font>
    <font>
      <b/>
      <sz val="10"/>
      <color indexed="63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right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2" borderId="0" xfId="0" applyFont="1" applyFill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5"/>
  <sheetViews>
    <sheetView tabSelected="1" workbookViewId="0">
      <selection activeCell="N10" sqref="N10"/>
    </sheetView>
  </sheetViews>
  <sheetFormatPr defaultRowHeight="15" x14ac:dyDescent="0.25"/>
  <cols>
    <col min="2" max="2" width="15.28515625" customWidth="1"/>
    <col min="3" max="3" width="13.140625" customWidth="1"/>
    <col min="4" max="4" width="13.42578125" customWidth="1"/>
    <col min="5" max="5" width="14.140625" customWidth="1"/>
    <col min="6" max="6" width="11.28515625" customWidth="1"/>
    <col min="7" max="7" width="15.140625" customWidth="1"/>
    <col min="9" max="9" width="18" customWidth="1"/>
    <col min="10" max="10" width="10.5703125" bestFit="1" customWidth="1"/>
    <col min="11" max="11" width="15.28515625" customWidth="1"/>
  </cols>
  <sheetData>
    <row r="1" spans="1:11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x14ac:dyDescent="0.25">
      <c r="A5" s="40" t="s">
        <v>4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x14ac:dyDescent="0.25">
      <c r="A6" s="40" t="s">
        <v>5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x14ac:dyDescent="0.25">
      <c r="A7" s="41" t="s">
        <v>137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2.75" customHeight="1" x14ac:dyDescent="0.25">
      <c r="A8" s="42" t="s">
        <v>28</v>
      </c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11" ht="45" customHeight="1" x14ac:dyDescent="0.25">
      <c r="A9" s="35" t="s">
        <v>6</v>
      </c>
      <c r="B9" s="35" t="s">
        <v>7</v>
      </c>
      <c r="C9" s="35" t="s">
        <v>8</v>
      </c>
      <c r="D9" s="35"/>
      <c r="E9" s="35"/>
      <c r="F9" s="35" t="s">
        <v>9</v>
      </c>
      <c r="G9" s="35" t="s">
        <v>10</v>
      </c>
      <c r="H9" s="35"/>
      <c r="I9" s="35"/>
      <c r="J9" s="35"/>
      <c r="K9" s="35" t="s">
        <v>11</v>
      </c>
    </row>
    <row r="10" spans="1:11" ht="45" x14ac:dyDescent="0.25">
      <c r="A10" s="35"/>
      <c r="B10" s="35"/>
      <c r="C10" s="2" t="s">
        <v>12</v>
      </c>
      <c r="D10" s="2" t="s">
        <v>13</v>
      </c>
      <c r="E10" s="2" t="s">
        <v>14</v>
      </c>
      <c r="F10" s="35"/>
      <c r="G10" s="2" t="s">
        <v>15</v>
      </c>
      <c r="H10" s="2" t="s">
        <v>16</v>
      </c>
      <c r="I10" s="2" t="s">
        <v>17</v>
      </c>
      <c r="J10" s="2" t="s">
        <v>16</v>
      </c>
      <c r="K10" s="35"/>
    </row>
    <row r="11" spans="1:11" ht="33.75" x14ac:dyDescent="0.25">
      <c r="A11" s="35" t="s">
        <v>33</v>
      </c>
      <c r="B11" s="3"/>
      <c r="C11" s="3"/>
      <c r="D11" s="3"/>
      <c r="E11" s="3"/>
      <c r="F11" s="2" t="s">
        <v>18</v>
      </c>
      <c r="G11" s="3"/>
      <c r="H11" s="3"/>
      <c r="I11" s="3"/>
      <c r="J11" s="3"/>
      <c r="K11" s="2" t="s">
        <v>37</v>
      </c>
    </row>
    <row r="12" spans="1:11" ht="23.25" customHeight="1" x14ac:dyDescent="0.25">
      <c r="A12" s="35"/>
      <c r="B12" s="3" t="s">
        <v>32</v>
      </c>
      <c r="C12" s="3"/>
      <c r="D12" s="3">
        <v>34897.75</v>
      </c>
      <c r="E12" s="3" t="s">
        <v>19</v>
      </c>
      <c r="F12" s="3">
        <v>34897.75</v>
      </c>
      <c r="G12" s="3"/>
      <c r="H12" s="3"/>
      <c r="I12" s="3"/>
      <c r="J12" s="3"/>
      <c r="K12" s="3"/>
    </row>
    <row r="13" spans="1:11" ht="22.5" x14ac:dyDescent="0.25">
      <c r="A13" s="35"/>
      <c r="B13" s="3"/>
      <c r="C13" s="3"/>
      <c r="D13" s="3">
        <v>11930.88</v>
      </c>
      <c r="E13" s="3" t="s">
        <v>20</v>
      </c>
      <c r="F13" s="3">
        <v>11930.88</v>
      </c>
      <c r="G13" s="3"/>
      <c r="H13" s="3"/>
      <c r="I13" s="3"/>
      <c r="J13" s="3"/>
      <c r="K13" s="3"/>
    </row>
    <row r="14" spans="1:11" x14ac:dyDescent="0.25">
      <c r="A14" s="35"/>
      <c r="B14" s="36"/>
      <c r="C14" s="36"/>
      <c r="D14" s="36">
        <v>23295.45</v>
      </c>
      <c r="E14" s="36" t="s">
        <v>29</v>
      </c>
      <c r="F14" s="36">
        <v>23295.45</v>
      </c>
      <c r="G14" s="36"/>
      <c r="H14" s="36"/>
      <c r="I14" s="36"/>
      <c r="J14" s="36"/>
      <c r="K14" s="36"/>
    </row>
    <row r="15" spans="1:11" x14ac:dyDescent="0.25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</row>
    <row r="16" spans="1:11" ht="22.5" x14ac:dyDescent="0.25">
      <c r="A16" s="35"/>
      <c r="B16" s="3"/>
      <c r="C16" s="3"/>
      <c r="D16" s="5">
        <v>6911.3</v>
      </c>
      <c r="E16" s="3" t="s">
        <v>21</v>
      </c>
      <c r="F16" s="5">
        <v>6911.3</v>
      </c>
      <c r="G16" s="3"/>
      <c r="H16" s="3"/>
      <c r="I16" s="3"/>
      <c r="J16" s="3"/>
      <c r="K16" s="3"/>
    </row>
    <row r="17" spans="1:11" ht="22.5" x14ac:dyDescent="0.25">
      <c r="A17" s="35"/>
      <c r="B17" s="3"/>
      <c r="C17" s="3"/>
      <c r="D17" s="3">
        <v>31358.6</v>
      </c>
      <c r="E17" s="3" t="s">
        <v>22</v>
      </c>
      <c r="F17" s="3">
        <v>31358.6</v>
      </c>
      <c r="G17" s="3"/>
      <c r="H17" s="3"/>
      <c r="I17" s="3"/>
      <c r="J17" s="3"/>
      <c r="K17" s="3"/>
    </row>
    <row r="18" spans="1:11" ht="30" customHeight="1" x14ac:dyDescent="0.25">
      <c r="A18" s="35"/>
      <c r="B18" s="3"/>
      <c r="C18" s="3"/>
      <c r="D18" s="5">
        <v>1618</v>
      </c>
      <c r="E18" s="3" t="s">
        <v>38</v>
      </c>
      <c r="F18" s="5">
        <v>1618</v>
      </c>
      <c r="G18" s="3"/>
      <c r="H18" s="3"/>
      <c r="I18" s="3"/>
      <c r="J18" s="5"/>
      <c r="K18" s="2"/>
    </row>
    <row r="19" spans="1:11" ht="30" customHeight="1" x14ac:dyDescent="0.25">
      <c r="A19" s="35"/>
      <c r="B19" s="3" t="s">
        <v>30</v>
      </c>
      <c r="C19" s="3"/>
      <c r="D19" s="5">
        <f>SUM(D11:D18)</f>
        <v>110011.98000000001</v>
      </c>
      <c r="E19" s="3"/>
      <c r="F19" s="3">
        <f>SUM(F11:F18)</f>
        <v>110011.98000000001</v>
      </c>
      <c r="G19" s="3"/>
      <c r="H19" s="3"/>
      <c r="I19" s="3" t="s">
        <v>31</v>
      </c>
      <c r="J19" s="5">
        <v>93040.51</v>
      </c>
      <c r="K19" s="2" t="s">
        <v>39</v>
      </c>
    </row>
    <row r="20" spans="1:11" ht="30" customHeight="1" x14ac:dyDescent="0.25">
      <c r="A20" s="35"/>
      <c r="B20" s="7"/>
      <c r="C20" s="7"/>
      <c r="D20" s="8"/>
      <c r="E20" s="7"/>
      <c r="F20" s="7"/>
      <c r="G20" s="7"/>
      <c r="H20" s="7"/>
      <c r="I20" s="7"/>
      <c r="J20" s="8"/>
      <c r="K20" s="9"/>
    </row>
    <row r="21" spans="1:11" ht="30" customHeight="1" x14ac:dyDescent="0.25">
      <c r="A21" s="35"/>
      <c r="B21" s="3"/>
      <c r="C21" s="3"/>
      <c r="D21" s="5"/>
      <c r="E21" s="3"/>
      <c r="F21" s="6" t="s">
        <v>18</v>
      </c>
      <c r="G21" s="3"/>
      <c r="H21" s="3"/>
      <c r="I21" s="3"/>
      <c r="J21" s="5"/>
      <c r="K21" s="2" t="s">
        <v>56</v>
      </c>
    </row>
    <row r="22" spans="1:11" ht="30" customHeight="1" x14ac:dyDescent="0.25">
      <c r="A22" s="35"/>
      <c r="B22" s="3" t="s">
        <v>58</v>
      </c>
      <c r="C22" s="3"/>
      <c r="D22" s="5">
        <v>34048.589999999997</v>
      </c>
      <c r="E22" s="3" t="s">
        <v>43</v>
      </c>
      <c r="F22" s="5">
        <v>34048.589999999997</v>
      </c>
      <c r="G22" s="3"/>
      <c r="H22" s="3"/>
      <c r="I22" s="3"/>
      <c r="J22" s="5"/>
      <c r="K22" s="2"/>
    </row>
    <row r="23" spans="1:11" ht="30" customHeight="1" x14ac:dyDescent="0.25">
      <c r="A23" s="35"/>
      <c r="B23" s="3" t="s">
        <v>59</v>
      </c>
      <c r="C23" s="3"/>
      <c r="D23" s="5">
        <v>77371.350000000006</v>
      </c>
      <c r="E23" s="3" t="s">
        <v>44</v>
      </c>
      <c r="F23" s="5">
        <v>77371.350000000006</v>
      </c>
      <c r="G23" s="3"/>
      <c r="H23" s="3"/>
      <c r="I23" s="3"/>
      <c r="J23" s="5"/>
      <c r="K23" s="2"/>
    </row>
    <row r="24" spans="1:11" ht="30" customHeight="1" x14ac:dyDescent="0.25">
      <c r="A24" s="35"/>
      <c r="B24" s="3"/>
      <c r="C24" s="3"/>
      <c r="D24" s="5"/>
      <c r="E24" s="3"/>
      <c r="F24" s="5"/>
      <c r="G24" s="3"/>
      <c r="H24" s="3"/>
      <c r="I24" s="3"/>
      <c r="J24" s="5"/>
      <c r="K24" s="2"/>
    </row>
    <row r="25" spans="1:11" ht="30" customHeight="1" x14ac:dyDescent="0.25">
      <c r="A25" s="35"/>
      <c r="B25" s="3" t="s">
        <v>45</v>
      </c>
      <c r="C25" s="3"/>
      <c r="D25" s="5">
        <v>669251.09</v>
      </c>
      <c r="E25" s="3" t="s">
        <v>46</v>
      </c>
      <c r="F25" s="5">
        <v>669251.09</v>
      </c>
      <c r="G25" s="3"/>
      <c r="H25" s="3"/>
      <c r="I25" s="3"/>
      <c r="J25" s="5"/>
      <c r="K25" s="2"/>
    </row>
    <row r="26" spans="1:11" ht="30" customHeight="1" x14ac:dyDescent="0.25">
      <c r="A26" s="35"/>
      <c r="B26" s="3" t="s">
        <v>47</v>
      </c>
      <c r="C26" s="3"/>
      <c r="D26" s="5">
        <v>598368.97</v>
      </c>
      <c r="E26" s="3" t="s">
        <v>48</v>
      </c>
      <c r="F26" s="5">
        <v>598368.97</v>
      </c>
      <c r="G26" s="3"/>
      <c r="H26" s="3"/>
      <c r="I26" s="3"/>
      <c r="J26" s="5"/>
      <c r="K26" s="2"/>
    </row>
    <row r="27" spans="1:11" ht="30" customHeight="1" x14ac:dyDescent="0.25">
      <c r="A27" s="35"/>
      <c r="B27" s="3" t="s">
        <v>49</v>
      </c>
      <c r="C27" s="3"/>
      <c r="D27" s="5">
        <v>11565</v>
      </c>
      <c r="E27" s="3" t="s">
        <v>46</v>
      </c>
      <c r="F27" s="5">
        <v>11565</v>
      </c>
      <c r="G27" s="3"/>
      <c r="H27" s="3"/>
      <c r="I27" s="3"/>
      <c r="J27" s="5"/>
      <c r="K27" s="2"/>
    </row>
    <row r="28" spans="1:11" ht="30" customHeight="1" x14ac:dyDescent="0.25">
      <c r="A28" s="35"/>
      <c r="B28" s="3" t="s">
        <v>50</v>
      </c>
      <c r="C28" s="3"/>
      <c r="D28" s="5">
        <v>57356.07</v>
      </c>
      <c r="E28" s="3" t="s">
        <v>48</v>
      </c>
      <c r="F28" s="5">
        <v>57356.07</v>
      </c>
      <c r="G28" s="3"/>
      <c r="H28" s="3"/>
      <c r="I28" s="3"/>
      <c r="J28" s="5"/>
      <c r="K28" s="2"/>
    </row>
    <row r="29" spans="1:11" ht="30" customHeight="1" x14ac:dyDescent="0.25">
      <c r="A29" s="35"/>
      <c r="B29" s="3" t="s">
        <v>51</v>
      </c>
      <c r="C29" s="3"/>
      <c r="D29" s="5">
        <v>40</v>
      </c>
      <c r="E29" s="3" t="s">
        <v>52</v>
      </c>
      <c r="F29" s="5">
        <v>40</v>
      </c>
      <c r="G29" s="3"/>
      <c r="H29" s="3"/>
      <c r="I29" s="3"/>
      <c r="J29" s="5"/>
      <c r="K29" s="2"/>
    </row>
    <row r="30" spans="1:11" ht="30" customHeight="1" x14ac:dyDescent="0.25">
      <c r="A30" s="35"/>
      <c r="B30" s="3" t="s">
        <v>53</v>
      </c>
      <c r="C30" s="3"/>
      <c r="D30" s="5">
        <v>40143.660000000003</v>
      </c>
      <c r="E30" s="3" t="s">
        <v>48</v>
      </c>
      <c r="F30" s="5">
        <v>40143.660000000003</v>
      </c>
      <c r="G30" s="3"/>
      <c r="H30" s="3"/>
      <c r="I30" s="3"/>
      <c r="J30" s="5"/>
      <c r="K30" s="2"/>
    </row>
    <row r="31" spans="1:11" ht="30" customHeight="1" x14ac:dyDescent="0.25">
      <c r="A31" s="35"/>
      <c r="B31" s="3" t="s">
        <v>54</v>
      </c>
      <c r="C31" s="3"/>
      <c r="D31" s="5">
        <v>83243.009999999995</v>
      </c>
      <c r="E31" s="3" t="s">
        <v>46</v>
      </c>
      <c r="F31" s="5">
        <v>83243.009999999995</v>
      </c>
      <c r="G31" s="3"/>
      <c r="H31" s="3"/>
      <c r="I31" s="3"/>
      <c r="J31" s="5"/>
      <c r="K31" s="2"/>
    </row>
    <row r="32" spans="1:11" ht="30" customHeight="1" x14ac:dyDescent="0.25">
      <c r="A32" s="35"/>
      <c r="B32" s="3"/>
      <c r="C32" s="3"/>
      <c r="D32" s="5"/>
      <c r="E32" s="3"/>
      <c r="F32" s="5"/>
      <c r="G32" s="3"/>
      <c r="H32" s="3"/>
      <c r="I32" s="3" t="s">
        <v>55</v>
      </c>
      <c r="J32" s="5">
        <v>161351.70000000001</v>
      </c>
      <c r="K32" s="2"/>
    </row>
    <row r="33" spans="1:11" ht="30" customHeight="1" x14ac:dyDescent="0.25">
      <c r="A33" s="35"/>
      <c r="B33" s="3" t="s">
        <v>57</v>
      </c>
      <c r="C33" s="3"/>
      <c r="D33" s="5">
        <v>1571387.74</v>
      </c>
      <c r="E33" s="3"/>
      <c r="F33" s="5">
        <v>1571387.74</v>
      </c>
      <c r="G33" s="3"/>
      <c r="H33" s="3"/>
      <c r="I33" s="3" t="s">
        <v>46</v>
      </c>
      <c r="J33" s="5">
        <v>2088198.6</v>
      </c>
      <c r="K33" s="2">
        <v>1102827.75</v>
      </c>
    </row>
    <row r="34" spans="1:11" ht="30" customHeight="1" x14ac:dyDescent="0.25">
      <c r="A34" s="35"/>
      <c r="B34" s="7"/>
      <c r="C34" s="7"/>
      <c r="D34" s="8"/>
      <c r="E34" s="7"/>
      <c r="F34" s="8"/>
      <c r="G34" s="7"/>
      <c r="H34" s="7"/>
      <c r="I34" s="7"/>
      <c r="J34" s="8"/>
      <c r="K34" s="9"/>
    </row>
    <row r="35" spans="1:11" ht="30" customHeight="1" x14ac:dyDescent="0.25">
      <c r="A35" s="35"/>
      <c r="B35" s="3" t="s">
        <v>60</v>
      </c>
      <c r="C35" s="3"/>
      <c r="D35" s="5">
        <v>30799.439999999999</v>
      </c>
      <c r="E35" s="3" t="s">
        <v>61</v>
      </c>
      <c r="F35" s="6">
        <v>30799.439999999999</v>
      </c>
      <c r="G35" s="3"/>
      <c r="H35" s="3"/>
      <c r="I35" s="3" t="s">
        <v>61</v>
      </c>
      <c r="J35" s="5">
        <v>30799.439999999999</v>
      </c>
      <c r="K35" s="6">
        <v>0</v>
      </c>
    </row>
    <row r="36" spans="1:11" ht="30" customHeight="1" x14ac:dyDescent="0.25">
      <c r="A36" s="35"/>
      <c r="B36" s="3" t="s">
        <v>62</v>
      </c>
      <c r="C36" s="3"/>
      <c r="D36" s="5">
        <v>30799.439999999999</v>
      </c>
      <c r="E36" s="3"/>
      <c r="F36" s="5">
        <v>30799.439999999999</v>
      </c>
      <c r="G36" s="3"/>
      <c r="H36" s="3"/>
      <c r="I36" s="3"/>
      <c r="J36" s="5">
        <v>30799.439999999999</v>
      </c>
      <c r="K36" s="5">
        <v>0</v>
      </c>
    </row>
    <row r="37" spans="1:11" ht="30" customHeight="1" x14ac:dyDescent="0.25">
      <c r="A37" s="35"/>
      <c r="B37" s="7"/>
      <c r="C37" s="7"/>
      <c r="D37" s="8"/>
      <c r="E37" s="7"/>
      <c r="F37" s="8"/>
      <c r="G37" s="7"/>
      <c r="H37" s="7"/>
      <c r="I37" s="7"/>
      <c r="J37" s="8"/>
      <c r="K37" s="9"/>
    </row>
    <row r="38" spans="1:11" ht="30" customHeight="1" x14ac:dyDescent="0.25">
      <c r="A38" s="35"/>
      <c r="B38" s="3"/>
      <c r="C38" s="3"/>
      <c r="D38" s="5"/>
      <c r="E38" s="3"/>
      <c r="F38" s="5"/>
      <c r="G38" s="3"/>
      <c r="H38" s="3"/>
      <c r="I38" s="3"/>
      <c r="J38" s="5"/>
      <c r="K38" s="2" t="s">
        <v>63</v>
      </c>
    </row>
    <row r="39" spans="1:11" ht="30" customHeight="1" x14ac:dyDescent="0.25">
      <c r="A39" s="35"/>
      <c r="B39" s="3" t="s">
        <v>64</v>
      </c>
      <c r="C39" s="3"/>
      <c r="D39" s="5">
        <v>0.46300000000000002</v>
      </c>
      <c r="E39" s="3" t="s">
        <v>65</v>
      </c>
      <c r="F39" s="5">
        <v>0.46300000000000002</v>
      </c>
      <c r="G39" s="3"/>
      <c r="H39" s="3"/>
      <c r="I39" s="3"/>
      <c r="J39" s="5"/>
      <c r="K39" s="2"/>
    </row>
    <row r="40" spans="1:11" ht="30" customHeight="1" x14ac:dyDescent="0.25">
      <c r="A40" s="35"/>
      <c r="B40" s="3"/>
      <c r="C40" s="3"/>
      <c r="D40" s="5">
        <v>9.3857499999999998</v>
      </c>
      <c r="E40" s="3" t="s">
        <v>22</v>
      </c>
      <c r="F40" s="5">
        <v>9.3857499999999998</v>
      </c>
      <c r="G40" s="3"/>
      <c r="H40" s="3"/>
      <c r="I40" s="3"/>
      <c r="J40" s="5"/>
      <c r="K40" s="2"/>
    </row>
    <row r="41" spans="1:11" ht="30" customHeight="1" x14ac:dyDescent="0.25">
      <c r="A41" s="35"/>
      <c r="B41" s="3" t="s">
        <v>66</v>
      </c>
      <c r="C41" s="3"/>
      <c r="D41" s="5">
        <v>9.848749999999999</v>
      </c>
      <c r="E41" s="3"/>
      <c r="F41" s="5">
        <v>9.848749999999999</v>
      </c>
      <c r="G41" s="3"/>
      <c r="H41" s="3"/>
      <c r="I41" s="3" t="s">
        <v>67</v>
      </c>
      <c r="J41" s="5">
        <v>24.426400000000001</v>
      </c>
      <c r="K41" s="2" t="s">
        <v>68</v>
      </c>
    </row>
    <row r="42" spans="1:11" ht="30" customHeight="1" x14ac:dyDescent="0.25">
      <c r="A42" s="35"/>
      <c r="B42" s="3"/>
      <c r="C42" s="3"/>
      <c r="D42" s="5"/>
      <c r="E42" s="3"/>
      <c r="F42" s="5"/>
      <c r="G42" s="3"/>
      <c r="H42" s="3"/>
      <c r="I42" s="3"/>
      <c r="J42" s="5"/>
      <c r="K42" s="2" t="s">
        <v>69</v>
      </c>
    </row>
    <row r="43" spans="1:11" ht="30" customHeight="1" x14ac:dyDescent="0.25">
      <c r="A43" s="35"/>
      <c r="B43" s="3" t="s">
        <v>64</v>
      </c>
      <c r="C43" s="3"/>
      <c r="D43" s="5">
        <v>18.309999999999999</v>
      </c>
      <c r="E43" s="3" t="s">
        <v>70</v>
      </c>
      <c r="F43" s="5">
        <v>18.309999999999999</v>
      </c>
      <c r="G43" s="3"/>
      <c r="H43" s="3"/>
      <c r="I43" s="3"/>
      <c r="J43" s="5"/>
      <c r="K43" s="2"/>
    </row>
    <row r="44" spans="1:11" ht="30" customHeight="1" x14ac:dyDescent="0.25">
      <c r="A44" s="35"/>
      <c r="B44" s="3"/>
      <c r="C44" s="3"/>
      <c r="D44" s="5">
        <v>11.592000000000001</v>
      </c>
      <c r="E44" s="3" t="s">
        <v>71</v>
      </c>
      <c r="F44" s="5">
        <v>11.592000000000001</v>
      </c>
      <c r="G44" s="3"/>
      <c r="H44" s="3"/>
      <c r="I44" s="3"/>
      <c r="J44" s="5"/>
      <c r="K44" s="2"/>
    </row>
    <row r="45" spans="1:11" ht="30" customHeight="1" x14ac:dyDescent="0.25">
      <c r="A45" s="35"/>
      <c r="B45" s="3"/>
      <c r="C45" s="3"/>
      <c r="D45" s="5">
        <v>8.8467000000000002</v>
      </c>
      <c r="E45" s="3" t="s">
        <v>72</v>
      </c>
      <c r="F45" s="5">
        <v>8.8467000000000002</v>
      </c>
      <c r="G45" s="3"/>
      <c r="H45" s="3"/>
      <c r="I45" s="3"/>
      <c r="J45" s="5"/>
      <c r="K45" s="2"/>
    </row>
    <row r="46" spans="1:11" ht="30" customHeight="1" x14ac:dyDescent="0.25">
      <c r="A46" s="35"/>
      <c r="B46" s="3"/>
      <c r="C46" s="3"/>
      <c r="D46" s="5">
        <v>11.404</v>
      </c>
      <c r="E46" s="3" t="s">
        <v>73</v>
      </c>
      <c r="F46" s="5">
        <v>11.404</v>
      </c>
      <c r="G46" s="3"/>
      <c r="H46" s="3"/>
      <c r="I46" s="3"/>
      <c r="J46" s="5"/>
      <c r="K46" s="2"/>
    </row>
    <row r="47" spans="1:11" ht="30" customHeight="1" x14ac:dyDescent="0.25">
      <c r="A47" s="35"/>
      <c r="B47" s="3" t="s">
        <v>74</v>
      </c>
      <c r="C47" s="3"/>
      <c r="D47" s="5">
        <v>0.82499999999999996</v>
      </c>
      <c r="E47" s="3" t="s">
        <v>70</v>
      </c>
      <c r="F47" s="5">
        <v>0.82499999999999996</v>
      </c>
      <c r="G47" s="3"/>
      <c r="H47" s="3"/>
      <c r="I47" s="3"/>
      <c r="J47" s="5"/>
      <c r="K47" s="2"/>
    </row>
    <row r="48" spans="1:11" ht="30" customHeight="1" x14ac:dyDescent="0.25">
      <c r="A48" s="35"/>
      <c r="B48" s="3" t="s">
        <v>75</v>
      </c>
      <c r="C48" s="3"/>
      <c r="D48" s="5">
        <v>4.8212900000000003</v>
      </c>
      <c r="E48" s="3" t="s">
        <v>70</v>
      </c>
      <c r="F48" s="5">
        <v>4.8212900000000003</v>
      </c>
      <c r="G48" s="3"/>
      <c r="H48" s="3"/>
      <c r="I48" s="3"/>
      <c r="J48" s="5"/>
      <c r="K48" s="2"/>
    </row>
    <row r="49" spans="1:11" ht="30" customHeight="1" x14ac:dyDescent="0.25">
      <c r="A49" s="35"/>
      <c r="B49" s="3" t="s">
        <v>76</v>
      </c>
      <c r="C49" s="3"/>
      <c r="D49" s="5">
        <v>1.5291999999999999</v>
      </c>
      <c r="E49" s="3" t="s">
        <v>77</v>
      </c>
      <c r="F49" s="5">
        <v>1.5291999999999999</v>
      </c>
      <c r="G49" s="3"/>
      <c r="H49" s="3"/>
      <c r="I49" s="3"/>
      <c r="J49" s="5"/>
      <c r="K49" s="2"/>
    </row>
    <row r="50" spans="1:11" ht="30" customHeight="1" x14ac:dyDescent="0.25">
      <c r="A50" s="35"/>
      <c r="B50" s="3" t="s">
        <v>66</v>
      </c>
      <c r="C50" s="3"/>
      <c r="D50" s="5">
        <v>57.328189999999999</v>
      </c>
      <c r="E50" s="3"/>
      <c r="F50" s="5">
        <v>57.328189999999999</v>
      </c>
      <c r="G50" s="3"/>
      <c r="H50" s="3"/>
      <c r="I50" s="3" t="s">
        <v>78</v>
      </c>
      <c r="J50" s="5">
        <v>475.50619</v>
      </c>
      <c r="K50" s="2" t="s">
        <v>79</v>
      </c>
    </row>
    <row r="51" spans="1:11" ht="30" customHeight="1" x14ac:dyDescent="0.25">
      <c r="A51" s="35"/>
      <c r="B51" s="7"/>
      <c r="C51" s="7"/>
      <c r="D51" s="8"/>
      <c r="E51" s="7"/>
      <c r="F51" s="8"/>
      <c r="G51" s="7"/>
      <c r="H51" s="7"/>
      <c r="I51" s="7"/>
      <c r="J51" s="8"/>
      <c r="K51" s="9"/>
    </row>
    <row r="52" spans="1:11" ht="30" customHeight="1" x14ac:dyDescent="0.25">
      <c r="A52" s="35"/>
      <c r="B52" s="3" t="s">
        <v>80</v>
      </c>
      <c r="C52" s="3">
        <v>374.2</v>
      </c>
      <c r="D52" s="5"/>
      <c r="E52" s="3" t="s">
        <v>81</v>
      </c>
      <c r="F52" s="5">
        <v>374.2</v>
      </c>
      <c r="G52" s="3"/>
      <c r="H52" s="3"/>
      <c r="I52" s="3"/>
      <c r="J52" s="5"/>
      <c r="K52" s="2"/>
    </row>
    <row r="53" spans="1:11" ht="30" customHeight="1" x14ac:dyDescent="0.25">
      <c r="A53" s="35"/>
      <c r="B53" s="3" t="s">
        <v>80</v>
      </c>
      <c r="C53" s="3">
        <v>37.799999999999997</v>
      </c>
      <c r="D53" s="5"/>
      <c r="E53" s="3" t="s">
        <v>82</v>
      </c>
      <c r="F53" s="5">
        <v>37.799999999999997</v>
      </c>
      <c r="G53" s="3"/>
      <c r="H53" s="3"/>
      <c r="I53" s="3"/>
      <c r="J53" s="5"/>
      <c r="K53" s="2"/>
    </row>
    <row r="54" spans="1:11" ht="30" customHeight="1" x14ac:dyDescent="0.25">
      <c r="A54" s="35"/>
      <c r="B54" s="3" t="s">
        <v>80</v>
      </c>
      <c r="C54" s="3">
        <v>46.2</v>
      </c>
      <c r="D54" s="5"/>
      <c r="E54" s="3" t="s">
        <v>83</v>
      </c>
      <c r="F54" s="5">
        <v>46.2</v>
      </c>
      <c r="G54" s="3"/>
      <c r="H54" s="3"/>
      <c r="I54" s="3"/>
      <c r="J54" s="5"/>
      <c r="K54" s="2"/>
    </row>
    <row r="55" spans="1:11" ht="30" customHeight="1" x14ac:dyDescent="0.25">
      <c r="A55" s="35"/>
      <c r="B55" s="3" t="s">
        <v>80</v>
      </c>
      <c r="C55" s="3">
        <v>13.72</v>
      </c>
      <c r="D55" s="5"/>
      <c r="E55" s="3" t="s">
        <v>84</v>
      </c>
      <c r="F55" s="5">
        <v>13.72</v>
      </c>
      <c r="G55" s="3"/>
      <c r="H55" s="3"/>
      <c r="I55" s="3"/>
      <c r="J55" s="5"/>
      <c r="K55" s="2"/>
    </row>
    <row r="56" spans="1:11" ht="30" customHeight="1" x14ac:dyDescent="0.25">
      <c r="A56" s="35"/>
      <c r="B56" s="3" t="s">
        <v>80</v>
      </c>
      <c r="C56" s="3">
        <v>1.1499999999999999</v>
      </c>
      <c r="D56" s="5"/>
      <c r="E56" s="3" t="s">
        <v>85</v>
      </c>
      <c r="F56" s="5">
        <v>1.1499999999999999</v>
      </c>
      <c r="G56" s="3"/>
      <c r="H56" s="3"/>
      <c r="I56" s="3"/>
      <c r="J56" s="5"/>
      <c r="K56" s="2"/>
    </row>
    <row r="57" spans="1:11" ht="30" customHeight="1" x14ac:dyDescent="0.25">
      <c r="A57" s="35"/>
      <c r="B57" s="3" t="s">
        <v>80</v>
      </c>
      <c r="C57" s="3">
        <v>24</v>
      </c>
      <c r="D57" s="5"/>
      <c r="E57" s="3" t="s">
        <v>86</v>
      </c>
      <c r="F57" s="5">
        <v>24</v>
      </c>
      <c r="G57" s="3"/>
      <c r="H57" s="3"/>
      <c r="I57" s="3"/>
      <c r="J57" s="5"/>
      <c r="K57" s="2"/>
    </row>
    <row r="58" spans="1:11" ht="30" customHeight="1" x14ac:dyDescent="0.25">
      <c r="A58" s="35"/>
      <c r="B58" s="3" t="s">
        <v>80</v>
      </c>
      <c r="C58" s="3">
        <v>7.48</v>
      </c>
      <c r="D58" s="5"/>
      <c r="E58" s="3" t="s">
        <v>97</v>
      </c>
      <c r="F58" s="5">
        <v>7.48</v>
      </c>
      <c r="G58" s="3"/>
      <c r="H58" s="3"/>
      <c r="I58" s="3"/>
      <c r="J58" s="5"/>
      <c r="K58" s="2"/>
    </row>
    <row r="59" spans="1:11" ht="30" customHeight="1" x14ac:dyDescent="0.25">
      <c r="A59" s="35"/>
      <c r="B59" s="3" t="s">
        <v>80</v>
      </c>
      <c r="C59" s="3">
        <v>4.4400000000000004</v>
      </c>
      <c r="D59" s="5"/>
      <c r="E59" s="3" t="s">
        <v>87</v>
      </c>
      <c r="F59" s="5">
        <v>4.4400000000000004</v>
      </c>
      <c r="G59" s="3"/>
      <c r="H59" s="3"/>
      <c r="I59" s="3"/>
      <c r="J59" s="5"/>
      <c r="K59" s="2"/>
    </row>
    <row r="60" spans="1:11" ht="30" customHeight="1" x14ac:dyDescent="0.25">
      <c r="A60" s="35"/>
      <c r="B60" s="3" t="s">
        <v>80</v>
      </c>
      <c r="C60" s="3">
        <v>1.6990000000000001</v>
      </c>
      <c r="D60" s="5"/>
      <c r="E60" s="3" t="s">
        <v>88</v>
      </c>
      <c r="F60" s="5">
        <v>1.7</v>
      </c>
      <c r="G60" s="3"/>
      <c r="H60" s="3"/>
      <c r="I60" s="3"/>
      <c r="J60" s="5"/>
      <c r="K60" s="2"/>
    </row>
    <row r="61" spans="1:11" ht="30" customHeight="1" x14ac:dyDescent="0.25">
      <c r="A61" s="35"/>
      <c r="B61" s="3" t="s">
        <v>80</v>
      </c>
      <c r="C61" s="3">
        <v>6.01</v>
      </c>
      <c r="D61" s="5"/>
      <c r="E61" s="3" t="s">
        <v>89</v>
      </c>
      <c r="F61" s="5">
        <v>6.01</v>
      </c>
      <c r="G61" s="3"/>
      <c r="H61" s="3"/>
      <c r="I61" s="3"/>
      <c r="J61" s="5"/>
      <c r="K61" s="2"/>
    </row>
    <row r="62" spans="1:11" ht="30" customHeight="1" x14ac:dyDescent="0.25">
      <c r="A62" s="35"/>
      <c r="B62" s="3" t="s">
        <v>90</v>
      </c>
      <c r="C62" s="3">
        <v>17.84</v>
      </c>
      <c r="D62" s="5"/>
      <c r="E62" s="3" t="s">
        <v>91</v>
      </c>
      <c r="F62" s="5">
        <v>17.84</v>
      </c>
      <c r="G62" s="3"/>
      <c r="H62" s="3"/>
      <c r="I62" s="3"/>
      <c r="J62" s="5"/>
      <c r="K62" s="2"/>
    </row>
    <row r="63" spans="1:11" ht="30" customHeight="1" x14ac:dyDescent="0.25">
      <c r="A63" s="35"/>
      <c r="B63" s="3" t="s">
        <v>90</v>
      </c>
      <c r="C63" s="3">
        <v>10.199999999999999</v>
      </c>
      <c r="D63" s="5"/>
      <c r="E63" s="3" t="s">
        <v>92</v>
      </c>
      <c r="F63" s="5">
        <v>10.199999999999999</v>
      </c>
      <c r="G63" s="3"/>
      <c r="H63" s="3"/>
      <c r="I63" s="3"/>
      <c r="J63" s="5"/>
      <c r="K63" s="2"/>
    </row>
    <row r="64" spans="1:11" ht="30" customHeight="1" x14ac:dyDescent="0.25">
      <c r="A64" s="35"/>
      <c r="B64" s="3" t="s">
        <v>90</v>
      </c>
      <c r="C64" s="3">
        <v>8.1999999999999993</v>
      </c>
      <c r="D64" s="5"/>
      <c r="E64" s="3" t="s">
        <v>93</v>
      </c>
      <c r="F64" s="5">
        <v>8.1999999999999993</v>
      </c>
      <c r="G64" s="3"/>
      <c r="H64" s="3"/>
      <c r="I64" s="3"/>
      <c r="J64" s="5"/>
      <c r="K64" s="2"/>
    </row>
    <row r="65" spans="1:11" ht="30" customHeight="1" x14ac:dyDescent="0.25">
      <c r="A65" s="35"/>
      <c r="B65" s="3" t="s">
        <v>94</v>
      </c>
      <c r="C65" s="3">
        <v>41.99</v>
      </c>
      <c r="D65" s="5"/>
      <c r="E65" s="3" t="s">
        <v>95</v>
      </c>
      <c r="F65" s="5">
        <v>41.99</v>
      </c>
      <c r="G65" s="3"/>
      <c r="H65" s="3"/>
      <c r="I65" s="3"/>
      <c r="J65" s="5"/>
      <c r="K65" s="2"/>
    </row>
    <row r="66" spans="1:11" ht="30" customHeight="1" x14ac:dyDescent="0.25">
      <c r="A66" s="35"/>
      <c r="B66" s="3" t="s">
        <v>96</v>
      </c>
      <c r="C66" s="3">
        <v>594.9290000000002</v>
      </c>
      <c r="D66" s="5"/>
      <c r="E66" s="3"/>
      <c r="F66" s="5">
        <v>594.9290000000002</v>
      </c>
      <c r="G66" s="3"/>
      <c r="H66" s="3"/>
      <c r="I66" s="3"/>
      <c r="J66" s="5"/>
      <c r="K66" s="2"/>
    </row>
    <row r="67" spans="1:11" x14ac:dyDescent="0.25">
      <c r="A67" s="35"/>
      <c r="B67" s="10" t="s">
        <v>30</v>
      </c>
      <c r="C67" s="10">
        <f>C66</f>
        <v>594.9290000000002</v>
      </c>
      <c r="D67" s="11">
        <f>D19+D33+D36+D50+D66+D41</f>
        <v>1712266.3369399998</v>
      </c>
      <c r="E67" s="11"/>
      <c r="F67" s="11">
        <f>F19+F33+F36+F50+F66+F41</f>
        <v>1712861.2659399998</v>
      </c>
      <c r="G67" s="10"/>
      <c r="H67" s="10"/>
      <c r="I67" s="10"/>
      <c r="J67" s="11">
        <f>J19+J33+J36+J41+J50</f>
        <v>2212538.4825900001</v>
      </c>
      <c r="K67" s="12"/>
    </row>
    <row r="68" spans="1:11" ht="22.5" x14ac:dyDescent="0.25">
      <c r="A68" s="37" t="s">
        <v>23</v>
      </c>
      <c r="B68" s="14" t="s">
        <v>32</v>
      </c>
      <c r="C68" s="14"/>
      <c r="D68" s="14">
        <v>33638.800000000003</v>
      </c>
      <c r="E68" s="14" t="s">
        <v>22</v>
      </c>
      <c r="F68" s="14">
        <v>33638.800000000003</v>
      </c>
      <c r="G68" s="14"/>
      <c r="H68" s="14"/>
      <c r="I68" s="14"/>
      <c r="J68" s="14"/>
      <c r="K68" s="13"/>
    </row>
    <row r="69" spans="1:11" x14ac:dyDescent="0.25">
      <c r="A69" s="37"/>
      <c r="B69" s="14"/>
      <c r="C69" s="14"/>
      <c r="D69" s="14">
        <v>26206.400000000001</v>
      </c>
      <c r="E69" s="14" t="s">
        <v>19</v>
      </c>
      <c r="F69" s="14">
        <v>26206.400000000001</v>
      </c>
      <c r="G69" s="14"/>
      <c r="H69" s="14"/>
      <c r="I69" s="14"/>
      <c r="J69" s="14"/>
      <c r="K69" s="13"/>
    </row>
    <row r="70" spans="1:11" ht="15" customHeight="1" x14ac:dyDescent="0.25">
      <c r="A70" s="37"/>
      <c r="B70" s="14"/>
      <c r="C70" s="14"/>
      <c r="D70" s="14">
        <v>3018.1</v>
      </c>
      <c r="E70" s="14" t="s">
        <v>29</v>
      </c>
      <c r="F70" s="14">
        <v>3018.1</v>
      </c>
      <c r="G70" s="14"/>
      <c r="H70" s="14"/>
      <c r="I70" s="14"/>
      <c r="J70" s="14"/>
      <c r="K70" s="13"/>
    </row>
    <row r="71" spans="1:11" ht="22.5" x14ac:dyDescent="0.25">
      <c r="A71" s="37"/>
      <c r="B71" s="14"/>
      <c r="C71" s="14"/>
      <c r="D71" s="14">
        <v>10771.08</v>
      </c>
      <c r="E71" s="14" t="s">
        <v>20</v>
      </c>
      <c r="F71" s="14">
        <v>10771.08</v>
      </c>
      <c r="G71" s="14"/>
      <c r="H71" s="14"/>
      <c r="I71" s="14"/>
      <c r="J71" s="14"/>
      <c r="K71" s="13"/>
    </row>
    <row r="72" spans="1:11" ht="22.5" x14ac:dyDescent="0.25">
      <c r="A72" s="37"/>
      <c r="B72" s="14"/>
      <c r="C72" s="14"/>
      <c r="D72" s="14">
        <v>13267.2</v>
      </c>
      <c r="E72" s="14" t="s">
        <v>21</v>
      </c>
      <c r="F72" s="14">
        <v>13267.2</v>
      </c>
      <c r="G72" s="14"/>
      <c r="H72" s="14"/>
      <c r="I72" s="14"/>
      <c r="J72" s="14"/>
      <c r="K72" s="13"/>
    </row>
    <row r="73" spans="1:11" x14ac:dyDescent="0.25">
      <c r="A73" s="37"/>
      <c r="B73" s="14"/>
      <c r="C73" s="14"/>
      <c r="D73" s="14"/>
      <c r="E73" s="14"/>
      <c r="F73" s="14"/>
      <c r="G73" s="14"/>
      <c r="H73" s="14"/>
      <c r="I73" s="14"/>
      <c r="J73" s="14"/>
      <c r="K73" s="13"/>
    </row>
    <row r="74" spans="1:11" ht="33.75" x14ac:dyDescent="0.25">
      <c r="A74" s="37"/>
      <c r="B74" s="14" t="s">
        <v>30</v>
      </c>
      <c r="C74" s="14"/>
      <c r="D74" s="14">
        <f>SUM(D67:D72)</f>
        <v>1799167.9169399999</v>
      </c>
      <c r="E74" s="14"/>
      <c r="F74" s="14">
        <f>SUM(F67:F72)</f>
        <v>1799762.8459399999</v>
      </c>
      <c r="G74" s="14"/>
      <c r="H74" s="14"/>
      <c r="I74" s="14" t="s">
        <v>31</v>
      </c>
      <c r="J74" s="14">
        <v>178089.13</v>
      </c>
      <c r="K74" s="13">
        <v>82681.289999999994</v>
      </c>
    </row>
    <row r="75" spans="1:11" x14ac:dyDescent="0.25">
      <c r="A75" s="37"/>
      <c r="B75" s="15"/>
      <c r="C75" s="15"/>
      <c r="D75" s="15"/>
      <c r="E75" s="15"/>
      <c r="F75" s="15"/>
      <c r="G75" s="15"/>
      <c r="H75" s="15"/>
      <c r="I75" s="15"/>
      <c r="J75" s="15"/>
      <c r="K75" s="16"/>
    </row>
    <row r="76" spans="1:11" ht="30.75" thickBot="1" x14ac:dyDescent="0.3">
      <c r="A76" s="37"/>
      <c r="B76" s="17" t="s">
        <v>64</v>
      </c>
      <c r="C76" s="17"/>
      <c r="D76" s="17">
        <v>5.51762</v>
      </c>
      <c r="E76" s="17" t="s">
        <v>22</v>
      </c>
      <c r="F76" s="18">
        <v>5.51762</v>
      </c>
      <c r="G76" s="17"/>
      <c r="H76" s="17"/>
      <c r="I76" s="17"/>
      <c r="J76" s="17"/>
      <c r="K76" s="18"/>
    </row>
    <row r="77" spans="1:11" ht="34.5" thickBot="1" x14ac:dyDescent="0.3">
      <c r="A77" s="37"/>
      <c r="B77" s="17" t="s">
        <v>66</v>
      </c>
      <c r="C77" s="17"/>
      <c r="D77" s="17">
        <v>5.51762</v>
      </c>
      <c r="E77" s="17"/>
      <c r="F77" s="18">
        <v>5.51762</v>
      </c>
      <c r="G77" s="17"/>
      <c r="H77" s="17"/>
      <c r="I77" s="19" t="s">
        <v>67</v>
      </c>
      <c r="J77" s="17">
        <v>33.361930000000001</v>
      </c>
      <c r="K77" s="20">
        <v>112.53903</v>
      </c>
    </row>
    <row r="78" spans="1:11" ht="15.75" thickBot="1" x14ac:dyDescent="0.3">
      <c r="A78" s="37"/>
      <c r="B78" s="17" t="s">
        <v>64</v>
      </c>
      <c r="C78" s="17"/>
      <c r="D78" s="17">
        <v>29.43</v>
      </c>
      <c r="E78" s="17" t="s">
        <v>73</v>
      </c>
      <c r="F78" s="21">
        <f>D78</f>
        <v>29.43</v>
      </c>
      <c r="G78" s="17"/>
      <c r="H78" s="17"/>
      <c r="I78" s="17"/>
      <c r="J78" s="17"/>
      <c r="K78" s="18"/>
    </row>
    <row r="79" spans="1:11" ht="15.75" thickBot="1" x14ac:dyDescent="0.3">
      <c r="A79" s="37"/>
      <c r="B79" s="17"/>
      <c r="C79" s="17"/>
      <c r="D79" s="17">
        <v>9.3840000000000003</v>
      </c>
      <c r="E79" s="17" t="s">
        <v>70</v>
      </c>
      <c r="F79" s="21">
        <f>D79</f>
        <v>9.3840000000000003</v>
      </c>
      <c r="G79" s="17"/>
      <c r="H79" s="17"/>
      <c r="I79" s="17"/>
      <c r="J79" s="17"/>
      <c r="K79" s="18"/>
    </row>
    <row r="80" spans="1:11" ht="15.75" thickBot="1" x14ac:dyDescent="0.3">
      <c r="A80" s="37"/>
      <c r="B80" s="17"/>
      <c r="C80" s="17"/>
      <c r="D80" s="17">
        <v>23.563500000000001</v>
      </c>
      <c r="E80" s="17" t="s">
        <v>72</v>
      </c>
      <c r="F80" s="21">
        <f>D80</f>
        <v>23.563500000000001</v>
      </c>
      <c r="G80" s="17"/>
      <c r="H80" s="17"/>
      <c r="I80" s="17"/>
      <c r="J80" s="17"/>
      <c r="K80" s="18"/>
    </row>
    <row r="81" spans="1:11" ht="15.75" thickBot="1" x14ac:dyDescent="0.3">
      <c r="A81" s="37"/>
      <c r="B81" s="17"/>
      <c r="C81" s="17"/>
      <c r="D81" s="17">
        <v>5.6680000000000001</v>
      </c>
      <c r="E81" s="17" t="s">
        <v>98</v>
      </c>
      <c r="F81" s="21">
        <f>D81</f>
        <v>5.6680000000000001</v>
      </c>
      <c r="G81" s="17"/>
      <c r="H81" s="17"/>
      <c r="I81" s="17"/>
      <c r="J81" s="17"/>
      <c r="K81" s="18"/>
    </row>
    <row r="82" spans="1:11" ht="15.75" thickBot="1" x14ac:dyDescent="0.3">
      <c r="A82" s="37"/>
      <c r="B82" s="17" t="s">
        <v>74</v>
      </c>
      <c r="C82" s="17"/>
      <c r="D82" s="17">
        <v>0.25</v>
      </c>
      <c r="E82" s="17" t="s">
        <v>73</v>
      </c>
      <c r="F82" s="21">
        <f>D82</f>
        <v>0.25</v>
      </c>
      <c r="G82" s="17"/>
      <c r="H82" s="17"/>
      <c r="I82" s="17"/>
      <c r="J82" s="17"/>
      <c r="K82" s="18"/>
    </row>
    <row r="83" spans="1:11" ht="23.25" thickBot="1" x14ac:dyDescent="0.3">
      <c r="A83" s="37"/>
      <c r="B83" s="17" t="s">
        <v>66</v>
      </c>
      <c r="C83" s="17"/>
      <c r="D83" s="17">
        <f>SUM(D78:D82)</f>
        <v>68.295500000000004</v>
      </c>
      <c r="E83" s="17"/>
      <c r="F83" s="18">
        <f>SUM(F78:F82)</f>
        <v>68.295500000000004</v>
      </c>
      <c r="G83" s="17"/>
      <c r="H83" s="17"/>
      <c r="I83" s="19" t="s">
        <v>78</v>
      </c>
      <c r="J83" s="17">
        <v>162.3818</v>
      </c>
      <c r="K83" s="20">
        <v>2745.8902499999999</v>
      </c>
    </row>
    <row r="84" spans="1:11" x14ac:dyDescent="0.25">
      <c r="A84" s="37"/>
      <c r="B84" s="15"/>
      <c r="C84" s="15"/>
      <c r="D84" s="15"/>
      <c r="E84" s="15"/>
      <c r="F84" s="15"/>
      <c r="G84" s="15"/>
      <c r="H84" s="15"/>
      <c r="I84" s="15"/>
      <c r="J84" s="15"/>
      <c r="K84" s="16"/>
    </row>
    <row r="85" spans="1:11" ht="30.75" thickBot="1" x14ac:dyDescent="0.3">
      <c r="A85" s="37"/>
      <c r="B85" s="17" t="s">
        <v>99</v>
      </c>
      <c r="C85" s="22">
        <v>8.44</v>
      </c>
      <c r="D85" s="17"/>
      <c r="E85" s="23" t="s">
        <v>100</v>
      </c>
      <c r="F85" s="24">
        <v>8.44</v>
      </c>
      <c r="G85" s="17"/>
      <c r="H85" s="17"/>
      <c r="I85" s="17"/>
      <c r="J85" s="17"/>
      <c r="K85" s="18"/>
    </row>
    <row r="86" spans="1:11" ht="30.75" thickBot="1" x14ac:dyDescent="0.3">
      <c r="A86" s="37"/>
      <c r="B86" s="17" t="s">
        <v>101</v>
      </c>
      <c r="C86" s="22">
        <v>7.95</v>
      </c>
      <c r="D86" s="17"/>
      <c r="E86" s="23" t="s">
        <v>102</v>
      </c>
      <c r="F86" s="24">
        <v>7.95</v>
      </c>
      <c r="G86" s="17"/>
      <c r="H86" s="17"/>
      <c r="I86" s="17"/>
      <c r="J86" s="17"/>
      <c r="K86" s="18"/>
    </row>
    <row r="87" spans="1:11" ht="30.75" thickBot="1" x14ac:dyDescent="0.3">
      <c r="A87" s="37"/>
      <c r="B87" s="17" t="s">
        <v>101</v>
      </c>
      <c r="C87" s="22">
        <v>4.3600000000000003</v>
      </c>
      <c r="D87" s="17"/>
      <c r="E87" s="23" t="s">
        <v>103</v>
      </c>
      <c r="F87" s="24">
        <v>4.3600000000000003</v>
      </c>
      <c r="G87" s="17"/>
      <c r="H87" s="17"/>
      <c r="I87" s="17"/>
      <c r="J87" s="17"/>
      <c r="K87" s="18"/>
    </row>
    <row r="88" spans="1:11" ht="30.75" thickBot="1" x14ac:dyDescent="0.3">
      <c r="A88" s="37"/>
      <c r="B88" s="17" t="s">
        <v>90</v>
      </c>
      <c r="C88" s="22">
        <v>9.49</v>
      </c>
      <c r="D88" s="17"/>
      <c r="E88" s="23" t="s">
        <v>104</v>
      </c>
      <c r="F88" s="24">
        <v>9.49</v>
      </c>
      <c r="G88" s="17"/>
      <c r="H88" s="17"/>
      <c r="I88" s="17"/>
      <c r="J88" s="17"/>
      <c r="K88" s="18"/>
    </row>
    <row r="89" spans="1:11" ht="30.75" thickBot="1" x14ac:dyDescent="0.3">
      <c r="A89" s="37"/>
      <c r="B89" s="17" t="s">
        <v>90</v>
      </c>
      <c r="C89" s="25">
        <v>27.5</v>
      </c>
      <c r="D89" s="17"/>
      <c r="E89" s="17" t="s">
        <v>105</v>
      </c>
      <c r="F89" s="24">
        <v>27.5</v>
      </c>
      <c r="G89" s="17"/>
      <c r="H89" s="17"/>
      <c r="I89" s="17"/>
      <c r="J89" s="17"/>
      <c r="K89" s="17"/>
    </row>
    <row r="90" spans="1:11" ht="15.75" thickBot="1" x14ac:dyDescent="0.3">
      <c r="A90" s="37"/>
      <c r="B90" s="17" t="s">
        <v>66</v>
      </c>
      <c r="C90" s="22">
        <f>C85+C86+C87+C88+C89</f>
        <v>57.74</v>
      </c>
      <c r="D90" s="22"/>
      <c r="E90" s="17"/>
      <c r="F90" s="24">
        <f>F85+F86+F87+F88+F89</f>
        <v>57.74</v>
      </c>
      <c r="G90" s="17"/>
      <c r="H90" s="17"/>
      <c r="I90" s="17"/>
      <c r="J90" s="17"/>
      <c r="K90" s="17"/>
    </row>
    <row r="91" spans="1:11" x14ac:dyDescent="0.25">
      <c r="A91" s="37"/>
      <c r="B91" s="15"/>
      <c r="C91" s="15"/>
      <c r="D91" s="15"/>
      <c r="E91" s="15"/>
      <c r="F91" s="15"/>
      <c r="G91" s="15"/>
      <c r="H91" s="15"/>
      <c r="I91" s="15"/>
      <c r="J91" s="15"/>
      <c r="K91" s="16"/>
    </row>
    <row r="92" spans="1:11" ht="38.25" x14ac:dyDescent="0.25">
      <c r="A92" s="37"/>
      <c r="B92" s="26" t="s">
        <v>47</v>
      </c>
      <c r="C92" s="27"/>
      <c r="D92" s="27">
        <v>1317828.25</v>
      </c>
      <c r="E92" s="27"/>
      <c r="F92" s="27">
        <v>1317828.25</v>
      </c>
      <c r="G92" s="27"/>
      <c r="H92" s="27"/>
      <c r="I92" s="27" t="s">
        <v>106</v>
      </c>
      <c r="J92" s="27"/>
      <c r="K92" s="27"/>
    </row>
    <row r="93" spans="1:11" ht="25.5" x14ac:dyDescent="0.25">
      <c r="A93" s="37"/>
      <c r="B93" s="26" t="s">
        <v>45</v>
      </c>
      <c r="C93" s="27"/>
      <c r="D93" s="27">
        <v>448498.65</v>
      </c>
      <c r="E93" s="27"/>
      <c r="F93" s="27">
        <v>448498.65</v>
      </c>
      <c r="G93" s="27"/>
      <c r="H93" s="27"/>
      <c r="I93" s="27" t="s">
        <v>46</v>
      </c>
      <c r="J93" s="27"/>
      <c r="K93" s="27"/>
    </row>
    <row r="94" spans="1:11" ht="51" x14ac:dyDescent="0.25">
      <c r="A94" s="37"/>
      <c r="B94" s="26" t="s">
        <v>59</v>
      </c>
      <c r="C94" s="27"/>
      <c r="D94" s="27">
        <v>110933.19</v>
      </c>
      <c r="E94" s="27"/>
      <c r="F94" s="27">
        <v>110933.19</v>
      </c>
      <c r="G94" s="27"/>
      <c r="H94" s="27"/>
      <c r="I94" s="27" t="s">
        <v>107</v>
      </c>
      <c r="J94" s="27"/>
      <c r="K94" s="27"/>
    </row>
    <row r="95" spans="1:11" x14ac:dyDescent="0.25">
      <c r="A95" s="37"/>
      <c r="B95" s="26" t="s">
        <v>108</v>
      </c>
      <c r="C95" s="27"/>
      <c r="D95" s="27">
        <v>143840</v>
      </c>
      <c r="E95" s="27"/>
      <c r="F95" s="27">
        <v>143840</v>
      </c>
      <c r="G95" s="27"/>
      <c r="H95" s="27"/>
      <c r="I95" s="27" t="s">
        <v>48</v>
      </c>
      <c r="J95" s="27"/>
      <c r="K95" s="27"/>
    </row>
    <row r="96" spans="1:11" ht="38.25" x14ac:dyDescent="0.25">
      <c r="A96" s="37"/>
      <c r="B96" s="26" t="s">
        <v>51</v>
      </c>
      <c r="C96" s="27"/>
      <c r="D96" s="27">
        <v>22629.42</v>
      </c>
      <c r="E96" s="27"/>
      <c r="F96" s="27">
        <v>22629.42</v>
      </c>
      <c r="G96" s="27"/>
      <c r="H96" s="27"/>
      <c r="I96" s="27" t="s">
        <v>48</v>
      </c>
      <c r="J96" s="27"/>
      <c r="K96" s="27"/>
    </row>
    <row r="97" spans="1:11" ht="38.25" x14ac:dyDescent="0.25">
      <c r="A97" s="37"/>
      <c r="B97" s="26" t="s">
        <v>109</v>
      </c>
      <c r="C97" s="27"/>
      <c r="D97" s="27">
        <v>61670.91</v>
      </c>
      <c r="E97" s="27"/>
      <c r="F97" s="27">
        <v>61670.91</v>
      </c>
      <c r="G97" s="27"/>
      <c r="H97" s="27"/>
      <c r="I97" s="27" t="s">
        <v>48</v>
      </c>
      <c r="J97" s="27"/>
      <c r="K97" s="27"/>
    </row>
    <row r="98" spans="1:11" ht="25.5" x14ac:dyDescent="0.25">
      <c r="A98" s="37"/>
      <c r="B98" s="26" t="s">
        <v>110</v>
      </c>
      <c r="C98" s="27"/>
      <c r="D98" s="27">
        <v>12571.9</v>
      </c>
      <c r="E98" s="27"/>
      <c r="F98" s="27">
        <v>12571.9</v>
      </c>
      <c r="G98" s="27"/>
      <c r="H98" s="27"/>
      <c r="I98" s="27" t="s">
        <v>48</v>
      </c>
      <c r="J98" s="27"/>
      <c r="K98" s="27"/>
    </row>
    <row r="99" spans="1:11" ht="25.5" x14ac:dyDescent="0.25">
      <c r="A99" s="37"/>
      <c r="B99" s="26" t="s">
        <v>111</v>
      </c>
      <c r="C99" s="27"/>
      <c r="D99" s="27">
        <v>5446</v>
      </c>
      <c r="E99" s="27"/>
      <c r="F99" s="27">
        <v>5446</v>
      </c>
      <c r="G99" s="27"/>
      <c r="H99" s="27"/>
      <c r="I99" s="27" t="s">
        <v>52</v>
      </c>
      <c r="J99" s="27"/>
      <c r="K99" s="27"/>
    </row>
    <row r="100" spans="1:11" ht="13.9" customHeight="1" x14ac:dyDescent="0.25">
      <c r="A100" s="37"/>
      <c r="B100" s="26" t="s">
        <v>112</v>
      </c>
      <c r="C100" s="27"/>
      <c r="D100" s="27">
        <v>2123418.3199999998</v>
      </c>
      <c r="E100" s="27"/>
      <c r="F100" s="27">
        <v>2123418.3199999998</v>
      </c>
      <c r="G100" s="27"/>
      <c r="H100" s="27"/>
      <c r="I100" s="27"/>
      <c r="J100" s="27">
        <v>2840972.5</v>
      </c>
      <c r="K100" s="27">
        <v>385273.57</v>
      </c>
    </row>
    <row r="101" spans="1:11" x14ac:dyDescent="0.25">
      <c r="A101" s="4"/>
      <c r="B101" s="3" t="s">
        <v>34</v>
      </c>
      <c r="C101" s="5">
        <f>C90</f>
        <v>57.74</v>
      </c>
      <c r="D101" s="3">
        <f>D74+D83+D100</f>
        <v>3922654.5324399997</v>
      </c>
      <c r="E101" s="3"/>
      <c r="F101" s="5">
        <f>F74+F83+F90+F100</f>
        <v>3923307.20144</v>
      </c>
      <c r="G101" s="3"/>
      <c r="H101" s="3"/>
      <c r="I101" s="3"/>
      <c r="J101" s="3">
        <f>J74+J77+J83+J100</f>
        <v>3019257.3737300001</v>
      </c>
      <c r="K101" s="2"/>
    </row>
    <row r="102" spans="1:11" ht="38.25" x14ac:dyDescent="0.25">
      <c r="A102" s="38" t="s">
        <v>24</v>
      </c>
      <c r="B102" s="31" t="s">
        <v>32</v>
      </c>
      <c r="C102" s="31"/>
      <c r="D102" s="32">
        <v>32339.4</v>
      </c>
      <c r="E102" s="31" t="s">
        <v>22</v>
      </c>
      <c r="F102" s="32">
        <v>32339.4</v>
      </c>
      <c r="G102" s="31"/>
      <c r="H102" s="31"/>
      <c r="I102" s="31"/>
      <c r="J102" s="31"/>
      <c r="K102" s="33"/>
    </row>
    <row r="103" spans="1:11" x14ac:dyDescent="0.25">
      <c r="A103" s="39"/>
      <c r="B103" s="31"/>
      <c r="C103" s="31"/>
      <c r="D103" s="32">
        <v>33743.1</v>
      </c>
      <c r="E103" s="31" t="s">
        <v>19</v>
      </c>
      <c r="F103" s="34">
        <v>33743.1</v>
      </c>
      <c r="G103" s="31"/>
      <c r="H103" s="31"/>
      <c r="I103" s="31"/>
      <c r="J103" s="31"/>
      <c r="K103" s="33"/>
    </row>
    <row r="104" spans="1:11" ht="25.5" x14ac:dyDescent="0.25">
      <c r="A104" s="39"/>
      <c r="B104" s="31"/>
      <c r="C104" s="31"/>
      <c r="D104" s="32">
        <v>7515.85</v>
      </c>
      <c r="E104" s="31" t="s">
        <v>29</v>
      </c>
      <c r="F104" s="34">
        <v>7515.85</v>
      </c>
      <c r="G104" s="31"/>
      <c r="H104" s="31"/>
      <c r="I104" s="31"/>
      <c r="J104" s="31"/>
      <c r="K104" s="33"/>
    </row>
    <row r="105" spans="1:11" ht="25.5" x14ac:dyDescent="0.25">
      <c r="A105" s="39"/>
      <c r="B105" s="31"/>
      <c r="C105" s="31"/>
      <c r="D105" s="32">
        <v>7845.52</v>
      </c>
      <c r="E105" s="31" t="s">
        <v>20</v>
      </c>
      <c r="F105" s="34">
        <v>7845.52</v>
      </c>
      <c r="G105" s="31"/>
      <c r="H105" s="31"/>
      <c r="I105" s="31"/>
      <c r="J105" s="31"/>
      <c r="K105" s="33"/>
    </row>
    <row r="106" spans="1:11" ht="25.5" x14ac:dyDescent="0.25">
      <c r="A106" s="39"/>
      <c r="B106" s="31"/>
      <c r="C106" s="31"/>
      <c r="D106" s="32">
        <v>28632.11</v>
      </c>
      <c r="E106" s="31" t="s">
        <v>21</v>
      </c>
      <c r="F106" s="34">
        <v>28632.11</v>
      </c>
      <c r="G106" s="31"/>
      <c r="H106" s="31"/>
      <c r="I106" s="31"/>
      <c r="J106" s="31"/>
      <c r="K106" s="33"/>
    </row>
    <row r="107" spans="1:11" x14ac:dyDescent="0.25">
      <c r="A107" s="39"/>
      <c r="B107" s="31"/>
      <c r="C107" s="31"/>
      <c r="D107" s="32">
        <v>465</v>
      </c>
      <c r="E107" s="31" t="s">
        <v>113</v>
      </c>
      <c r="F107" s="34">
        <v>465</v>
      </c>
      <c r="G107" s="31"/>
      <c r="H107" s="31"/>
      <c r="I107" s="31"/>
      <c r="J107" s="31"/>
      <c r="K107" s="33"/>
    </row>
    <row r="108" spans="1:11" ht="51" x14ac:dyDescent="0.25">
      <c r="A108" s="39"/>
      <c r="B108" s="31" t="s">
        <v>114</v>
      </c>
      <c r="C108" s="31"/>
      <c r="D108" s="32">
        <v>20</v>
      </c>
      <c r="E108" s="31" t="s">
        <v>22</v>
      </c>
      <c r="F108" s="34">
        <v>20</v>
      </c>
      <c r="G108" s="31"/>
      <c r="H108" s="31"/>
      <c r="I108" s="31"/>
      <c r="J108" s="31"/>
      <c r="K108" s="33"/>
    </row>
    <row r="109" spans="1:11" x14ac:dyDescent="0.25">
      <c r="A109" s="39"/>
      <c r="B109" s="31"/>
      <c r="C109" s="31"/>
      <c r="D109" s="31"/>
      <c r="E109" s="31"/>
      <c r="F109" s="33"/>
      <c r="G109" s="31"/>
      <c r="H109" s="31"/>
      <c r="I109" s="31"/>
      <c r="J109" s="31"/>
      <c r="K109" s="33"/>
    </row>
    <row r="110" spans="1:11" ht="38.25" x14ac:dyDescent="0.25">
      <c r="A110" s="39"/>
      <c r="B110" s="31" t="s">
        <v>30</v>
      </c>
      <c r="C110" s="31"/>
      <c r="D110" s="31">
        <v>110560.98</v>
      </c>
      <c r="E110" s="31"/>
      <c r="F110" s="33">
        <v>110560.98</v>
      </c>
      <c r="G110" s="31"/>
      <c r="H110" s="31"/>
      <c r="I110" s="31" t="s">
        <v>31</v>
      </c>
      <c r="J110" s="32">
        <v>94149.7</v>
      </c>
      <c r="K110" s="33" t="s">
        <v>115</v>
      </c>
    </row>
    <row r="111" spans="1:11" x14ac:dyDescent="0.25">
      <c r="A111" s="39"/>
      <c r="B111" s="28"/>
      <c r="C111" s="29"/>
      <c r="D111" s="28"/>
      <c r="E111" s="28"/>
      <c r="F111" s="29"/>
      <c r="G111" s="28"/>
      <c r="H111" s="28"/>
      <c r="I111" s="28"/>
      <c r="J111" s="28"/>
      <c r="K111" s="30"/>
    </row>
    <row r="112" spans="1:11" ht="51" x14ac:dyDescent="0.25">
      <c r="A112" s="39"/>
      <c r="B112" s="26" t="s">
        <v>58</v>
      </c>
      <c r="C112" s="27"/>
      <c r="D112" s="27">
        <v>15115.03</v>
      </c>
      <c r="E112" s="27" t="s">
        <v>43</v>
      </c>
      <c r="F112" s="27">
        <v>15115.03</v>
      </c>
      <c r="G112" s="27"/>
      <c r="H112" s="27"/>
      <c r="I112" s="27"/>
      <c r="J112" s="27"/>
      <c r="K112" s="27"/>
    </row>
    <row r="113" spans="1:11" ht="51" x14ac:dyDescent="0.25">
      <c r="A113" s="39"/>
      <c r="B113" s="26" t="s">
        <v>59</v>
      </c>
      <c r="C113" s="27"/>
      <c r="D113" s="27">
        <v>17118.95</v>
      </c>
      <c r="E113" s="27" t="s">
        <v>48</v>
      </c>
      <c r="F113" s="27">
        <v>17118.95</v>
      </c>
      <c r="G113" s="27"/>
      <c r="H113" s="27"/>
      <c r="I113" s="27"/>
      <c r="J113" s="27"/>
      <c r="K113" s="27"/>
    </row>
    <row r="114" spans="1:11" ht="51" x14ac:dyDescent="0.25">
      <c r="A114" s="39"/>
      <c r="B114" s="26" t="s">
        <v>45</v>
      </c>
      <c r="C114" s="27"/>
      <c r="D114" s="27">
        <v>333323.28999999998</v>
      </c>
      <c r="E114" s="27" t="s">
        <v>43</v>
      </c>
      <c r="F114" s="27">
        <v>333323.28999999998</v>
      </c>
      <c r="G114" s="27"/>
      <c r="H114" s="27"/>
      <c r="I114" s="27"/>
      <c r="J114" s="27"/>
      <c r="K114" s="27"/>
    </row>
    <row r="115" spans="1:11" ht="38.25" x14ac:dyDescent="0.25">
      <c r="A115" s="39"/>
      <c r="B115" s="26" t="s">
        <v>47</v>
      </c>
      <c r="C115" s="27"/>
      <c r="D115" s="27">
        <v>1410121.17</v>
      </c>
      <c r="E115" s="27" t="s">
        <v>48</v>
      </c>
      <c r="F115" s="27">
        <v>1410121.17</v>
      </c>
      <c r="G115" s="27"/>
      <c r="H115" s="27"/>
      <c r="I115" s="27"/>
      <c r="J115" s="27"/>
      <c r="K115" s="27"/>
    </row>
    <row r="116" spans="1:11" ht="38.25" x14ac:dyDescent="0.25">
      <c r="A116" s="39"/>
      <c r="B116" s="26" t="s">
        <v>50</v>
      </c>
      <c r="C116" s="27"/>
      <c r="D116" s="27">
        <v>66337.86</v>
      </c>
      <c r="E116" s="27" t="s">
        <v>48</v>
      </c>
      <c r="F116" s="27">
        <v>66337.86</v>
      </c>
      <c r="G116" s="27"/>
      <c r="H116" s="27"/>
      <c r="I116" s="27"/>
      <c r="J116" s="27"/>
      <c r="K116" s="27"/>
    </row>
    <row r="117" spans="1:11" ht="25.5" x14ac:dyDescent="0.25">
      <c r="A117" s="39"/>
      <c r="B117" s="26" t="s">
        <v>116</v>
      </c>
      <c r="C117" s="27"/>
      <c r="D117" s="27">
        <v>5028.76</v>
      </c>
      <c r="E117" s="27" t="s">
        <v>48</v>
      </c>
      <c r="F117" s="27">
        <v>5028.76</v>
      </c>
      <c r="G117" s="27"/>
      <c r="H117" s="27"/>
      <c r="I117" s="27"/>
      <c r="J117" s="27"/>
      <c r="K117" s="27"/>
    </row>
    <row r="118" spans="1:11" ht="25.5" x14ac:dyDescent="0.25">
      <c r="A118" s="39"/>
      <c r="B118" s="26" t="s">
        <v>117</v>
      </c>
      <c r="C118" s="27"/>
      <c r="D118" s="27">
        <v>1847045.06</v>
      </c>
      <c r="E118" s="27"/>
      <c r="F118" s="27">
        <v>1847045.06</v>
      </c>
      <c r="G118" s="27"/>
      <c r="H118" s="27"/>
      <c r="I118" s="27" t="s">
        <v>43</v>
      </c>
      <c r="J118" s="27">
        <v>2030431.13</v>
      </c>
      <c r="K118" s="27">
        <v>201887.5</v>
      </c>
    </row>
    <row r="119" spans="1:11" x14ac:dyDescent="0.25">
      <c r="A119" s="39"/>
      <c r="B119" s="28"/>
      <c r="C119" s="29"/>
      <c r="D119" s="28"/>
      <c r="E119" s="28"/>
      <c r="F119" s="29"/>
      <c r="G119" s="28"/>
      <c r="H119" s="28"/>
      <c r="I119" s="28"/>
      <c r="J119" s="28"/>
      <c r="K119" s="30"/>
    </row>
    <row r="120" spans="1:11" ht="25.5" x14ac:dyDescent="0.25">
      <c r="A120" s="39"/>
      <c r="B120" s="31" t="s">
        <v>64</v>
      </c>
      <c r="C120" s="32"/>
      <c r="D120" s="31">
        <v>9.5247700000000002</v>
      </c>
      <c r="E120" s="31" t="s">
        <v>22</v>
      </c>
      <c r="F120" s="32">
        <v>9.5247700000000002</v>
      </c>
      <c r="G120" s="31"/>
      <c r="H120" s="31"/>
      <c r="I120" s="31"/>
      <c r="J120" s="31"/>
      <c r="K120" s="33"/>
    </row>
    <row r="121" spans="1:11" ht="25.5" x14ac:dyDescent="0.25">
      <c r="A121" s="39"/>
      <c r="B121" s="31" t="s">
        <v>118</v>
      </c>
      <c r="C121" s="32"/>
      <c r="D121" s="31">
        <v>0.37486999999999998</v>
      </c>
      <c r="E121" s="31" t="s">
        <v>22</v>
      </c>
      <c r="F121" s="32">
        <v>0.37486999999999998</v>
      </c>
      <c r="G121" s="31"/>
      <c r="H121" s="31"/>
      <c r="I121" s="31"/>
      <c r="J121" s="31"/>
      <c r="K121" s="33"/>
    </row>
    <row r="122" spans="1:11" ht="38.25" x14ac:dyDescent="0.25">
      <c r="A122" s="39"/>
      <c r="B122" s="31" t="s">
        <v>66</v>
      </c>
      <c r="C122" s="32"/>
      <c r="D122" s="31">
        <v>9.8996399999999998</v>
      </c>
      <c r="E122" s="31"/>
      <c r="F122" s="32">
        <v>9.8996399999999998</v>
      </c>
      <c r="G122" s="31"/>
      <c r="H122" s="31"/>
      <c r="I122" s="31" t="s">
        <v>67</v>
      </c>
      <c r="J122" s="31">
        <v>22.337730000000001</v>
      </c>
      <c r="K122" s="33" t="s">
        <v>119</v>
      </c>
    </row>
    <row r="123" spans="1:11" x14ac:dyDescent="0.25">
      <c r="A123" s="39"/>
      <c r="B123" s="31" t="s">
        <v>64</v>
      </c>
      <c r="C123" s="32"/>
      <c r="D123" s="31">
        <v>26.777000000000001</v>
      </c>
      <c r="E123" s="31" t="s">
        <v>73</v>
      </c>
      <c r="F123" s="32">
        <v>26.777000000000001</v>
      </c>
      <c r="G123" s="31"/>
      <c r="H123" s="31"/>
      <c r="I123" s="31"/>
      <c r="J123" s="31"/>
      <c r="K123" s="33"/>
    </row>
    <row r="124" spans="1:11" x14ac:dyDescent="0.25">
      <c r="A124" s="39"/>
      <c r="B124" s="31"/>
      <c r="C124" s="32"/>
      <c r="D124" s="31">
        <v>5</v>
      </c>
      <c r="E124" s="31" t="s">
        <v>98</v>
      </c>
      <c r="F124" s="32">
        <v>5</v>
      </c>
      <c r="G124" s="31"/>
      <c r="H124" s="31"/>
      <c r="I124" s="31"/>
      <c r="J124" s="31"/>
      <c r="K124" s="33"/>
    </row>
    <row r="125" spans="1:11" x14ac:dyDescent="0.25">
      <c r="A125" s="39"/>
      <c r="B125" s="31"/>
      <c r="C125" s="32"/>
      <c r="D125" s="31">
        <v>8.5220000000000002</v>
      </c>
      <c r="E125" s="31" t="s">
        <v>70</v>
      </c>
      <c r="F125" s="32">
        <v>8.5220000000000002</v>
      </c>
      <c r="G125" s="31"/>
      <c r="H125" s="31"/>
      <c r="I125" s="31"/>
      <c r="J125" s="31"/>
      <c r="K125" s="33"/>
    </row>
    <row r="126" spans="1:11" x14ac:dyDescent="0.25">
      <c r="A126" s="39"/>
      <c r="B126" s="31"/>
      <c r="C126" s="32"/>
      <c r="D126" s="31">
        <v>37.18</v>
      </c>
      <c r="E126" s="31" t="s">
        <v>72</v>
      </c>
      <c r="F126" s="32">
        <v>37.18</v>
      </c>
      <c r="G126" s="31"/>
      <c r="H126" s="31"/>
      <c r="I126" s="31"/>
      <c r="J126" s="31"/>
      <c r="K126" s="33"/>
    </row>
    <row r="127" spans="1:11" ht="25.5" x14ac:dyDescent="0.25">
      <c r="A127" s="39"/>
      <c r="B127" s="31"/>
      <c r="C127" s="32"/>
      <c r="D127" s="31">
        <v>3.4990000000000001</v>
      </c>
      <c r="E127" s="31" t="s">
        <v>71</v>
      </c>
      <c r="F127" s="32">
        <v>3.4990000000000001</v>
      </c>
      <c r="G127" s="31"/>
      <c r="H127" s="31"/>
      <c r="I127" s="31"/>
      <c r="J127" s="31"/>
      <c r="K127" s="33"/>
    </row>
    <row r="128" spans="1:11" ht="25.5" x14ac:dyDescent="0.25">
      <c r="A128" s="39"/>
      <c r="B128" s="31" t="s">
        <v>74</v>
      </c>
      <c r="C128" s="32"/>
      <c r="D128" s="31">
        <v>5.5</v>
      </c>
      <c r="E128" s="31" t="s">
        <v>71</v>
      </c>
      <c r="F128" s="32">
        <v>5.5</v>
      </c>
      <c r="G128" s="31"/>
      <c r="H128" s="31"/>
      <c r="I128" s="31"/>
      <c r="J128" s="31"/>
      <c r="K128" s="33"/>
    </row>
    <row r="129" spans="1:11" ht="25.5" x14ac:dyDescent="0.25">
      <c r="A129" s="39"/>
      <c r="B129" s="31"/>
      <c r="C129" s="32"/>
      <c r="D129" s="31">
        <v>0.17799999999999999</v>
      </c>
      <c r="E129" s="31" t="s">
        <v>120</v>
      </c>
      <c r="F129" s="32">
        <v>0.17799999999999999</v>
      </c>
      <c r="G129" s="31"/>
      <c r="H129" s="31"/>
      <c r="I129" s="31"/>
      <c r="J129" s="31"/>
      <c r="K129" s="33"/>
    </row>
    <row r="130" spans="1:11" x14ac:dyDescent="0.25">
      <c r="A130" s="39"/>
      <c r="B130" s="31"/>
      <c r="C130" s="32"/>
      <c r="D130" s="31">
        <v>4.8</v>
      </c>
      <c r="E130" s="31" t="s">
        <v>72</v>
      </c>
      <c r="F130" s="32">
        <v>4.8</v>
      </c>
      <c r="G130" s="31"/>
      <c r="H130" s="31"/>
      <c r="I130" s="31"/>
      <c r="J130" s="31"/>
      <c r="K130" s="33"/>
    </row>
    <row r="131" spans="1:11" x14ac:dyDescent="0.25">
      <c r="A131" s="39"/>
      <c r="B131" s="31"/>
      <c r="C131" s="32"/>
      <c r="D131" s="31">
        <v>0.2</v>
      </c>
      <c r="E131" s="31" t="s">
        <v>73</v>
      </c>
      <c r="F131" s="32">
        <v>0.2</v>
      </c>
      <c r="G131" s="31"/>
      <c r="H131" s="31"/>
      <c r="I131" s="31"/>
      <c r="J131" s="31"/>
      <c r="K131" s="33"/>
    </row>
    <row r="132" spans="1:11" ht="51" x14ac:dyDescent="0.25">
      <c r="A132" s="39"/>
      <c r="B132" s="31" t="s">
        <v>121</v>
      </c>
      <c r="C132" s="32"/>
      <c r="D132" s="31">
        <v>0.4</v>
      </c>
      <c r="E132" s="31" t="s">
        <v>72</v>
      </c>
      <c r="F132" s="32">
        <v>0.4</v>
      </c>
      <c r="G132" s="31"/>
      <c r="H132" s="31"/>
      <c r="I132" s="31"/>
      <c r="J132" s="31"/>
      <c r="K132" s="33"/>
    </row>
    <row r="133" spans="1:11" ht="25.5" x14ac:dyDescent="0.25">
      <c r="A133" s="39"/>
      <c r="B133" s="31" t="s">
        <v>118</v>
      </c>
      <c r="C133" s="32"/>
      <c r="D133" s="31">
        <v>11.002179999999999</v>
      </c>
      <c r="E133" s="31" t="s">
        <v>72</v>
      </c>
      <c r="F133" s="32">
        <v>11.002179999999999</v>
      </c>
      <c r="G133" s="31"/>
      <c r="H133" s="31"/>
      <c r="I133" s="31"/>
      <c r="J133" s="31"/>
      <c r="K133" s="33"/>
    </row>
    <row r="134" spans="1:11" ht="25.5" x14ac:dyDescent="0.25">
      <c r="A134" s="39"/>
      <c r="B134" s="31" t="s">
        <v>122</v>
      </c>
      <c r="C134" s="32"/>
      <c r="D134" s="31">
        <v>10.8132</v>
      </c>
      <c r="E134" s="31" t="s">
        <v>123</v>
      </c>
      <c r="F134" s="32">
        <v>10.8132</v>
      </c>
      <c r="G134" s="31"/>
      <c r="H134" s="31"/>
      <c r="I134" s="31"/>
      <c r="J134" s="31"/>
      <c r="K134" s="33"/>
    </row>
    <row r="135" spans="1:11" ht="38.25" x14ac:dyDescent="0.25">
      <c r="A135" s="39"/>
      <c r="B135" s="31" t="s">
        <v>66</v>
      </c>
      <c r="C135" s="32"/>
      <c r="D135" s="31">
        <v>113.87137999999999</v>
      </c>
      <c r="E135" s="31"/>
      <c r="F135" s="32">
        <v>113.87137999999999</v>
      </c>
      <c r="G135" s="31"/>
      <c r="H135" s="31"/>
      <c r="I135" s="31" t="s">
        <v>78</v>
      </c>
      <c r="J135" s="31">
        <v>108.59672</v>
      </c>
      <c r="K135" s="33" t="s">
        <v>124</v>
      </c>
    </row>
    <row r="136" spans="1:11" x14ac:dyDescent="0.25">
      <c r="A136" s="39"/>
      <c r="B136" s="28"/>
      <c r="C136" s="29"/>
      <c r="D136" s="28"/>
      <c r="E136" s="28"/>
      <c r="F136" s="29"/>
      <c r="G136" s="28"/>
      <c r="H136" s="28"/>
      <c r="I136" s="28"/>
      <c r="J136" s="28"/>
      <c r="K136" s="30"/>
    </row>
    <row r="137" spans="1:11" ht="25.5" x14ac:dyDescent="0.25">
      <c r="A137" s="39"/>
      <c r="B137" s="31" t="s">
        <v>90</v>
      </c>
      <c r="C137" s="32">
        <v>7.5</v>
      </c>
      <c r="D137" s="31"/>
      <c r="E137" s="31" t="s">
        <v>125</v>
      </c>
      <c r="F137" s="32">
        <v>7.5</v>
      </c>
      <c r="G137" s="31"/>
      <c r="H137" s="31"/>
      <c r="I137" s="31"/>
      <c r="J137" s="31"/>
      <c r="K137" s="33"/>
    </row>
    <row r="138" spans="1:11" ht="38.25" x14ac:dyDescent="0.25">
      <c r="A138" s="39"/>
      <c r="B138" s="31" t="s">
        <v>74</v>
      </c>
      <c r="C138" s="32">
        <v>385.2</v>
      </c>
      <c r="D138" s="31"/>
      <c r="E138" s="31" t="s">
        <v>126</v>
      </c>
      <c r="F138" s="32">
        <v>385.2</v>
      </c>
      <c r="G138" s="31"/>
      <c r="H138" s="31"/>
      <c r="I138" s="31"/>
      <c r="J138" s="31"/>
      <c r="K138" s="33"/>
    </row>
    <row r="139" spans="1:11" ht="51" x14ac:dyDescent="0.25">
      <c r="A139" s="39"/>
      <c r="B139" s="31" t="s">
        <v>74</v>
      </c>
      <c r="C139" s="32">
        <v>114.276</v>
      </c>
      <c r="D139" s="31"/>
      <c r="E139" s="31" t="s">
        <v>127</v>
      </c>
      <c r="F139" s="32">
        <v>114.276</v>
      </c>
      <c r="G139" s="31"/>
      <c r="H139" s="31"/>
      <c r="I139" s="31"/>
      <c r="J139" s="31"/>
      <c r="K139" s="33"/>
    </row>
    <row r="140" spans="1:11" x14ac:dyDescent="0.25">
      <c r="A140" s="39"/>
      <c r="B140" s="31" t="s">
        <v>90</v>
      </c>
      <c r="C140" s="32">
        <v>16.61</v>
      </c>
      <c r="D140" s="31"/>
      <c r="E140" s="31" t="s">
        <v>92</v>
      </c>
      <c r="F140" s="32">
        <v>16.61</v>
      </c>
      <c r="G140" s="31"/>
      <c r="H140" s="31"/>
      <c r="I140" s="31"/>
      <c r="J140" s="31"/>
      <c r="K140" s="33"/>
    </row>
    <row r="141" spans="1:11" ht="38.25" x14ac:dyDescent="0.25">
      <c r="A141" s="39"/>
      <c r="B141" s="31" t="s">
        <v>90</v>
      </c>
      <c r="C141" s="32">
        <v>12.27</v>
      </c>
      <c r="D141" s="31"/>
      <c r="E141" s="31" t="s">
        <v>128</v>
      </c>
      <c r="F141" s="32">
        <v>12.27</v>
      </c>
      <c r="G141" s="31"/>
      <c r="H141" s="31"/>
      <c r="I141" s="31"/>
      <c r="J141" s="31"/>
      <c r="K141" s="33"/>
    </row>
    <row r="142" spans="1:11" x14ac:dyDescent="0.25">
      <c r="A142" s="39"/>
      <c r="B142" s="31" t="s">
        <v>74</v>
      </c>
      <c r="C142" s="32">
        <v>9.08</v>
      </c>
      <c r="D142" s="31"/>
      <c r="E142" s="31" t="s">
        <v>129</v>
      </c>
      <c r="F142" s="32">
        <v>9.08</v>
      </c>
      <c r="G142" s="31"/>
      <c r="H142" s="31"/>
      <c r="I142" s="31"/>
      <c r="J142" s="31"/>
      <c r="K142" s="33"/>
    </row>
    <row r="143" spans="1:11" ht="38.25" x14ac:dyDescent="0.25">
      <c r="A143" s="39"/>
      <c r="B143" s="31" t="s">
        <v>118</v>
      </c>
      <c r="C143" s="32">
        <v>13.012</v>
      </c>
      <c r="D143" s="31"/>
      <c r="E143" s="31" t="s">
        <v>130</v>
      </c>
      <c r="F143" s="32">
        <v>13.012</v>
      </c>
      <c r="G143" s="31"/>
      <c r="H143" s="31"/>
      <c r="I143" s="31"/>
      <c r="J143" s="31"/>
      <c r="K143" s="33"/>
    </row>
    <row r="144" spans="1:11" ht="25.5" x14ac:dyDescent="0.25">
      <c r="A144" s="39"/>
      <c r="B144" s="31" t="s">
        <v>122</v>
      </c>
      <c r="C144" s="32">
        <v>233.4</v>
      </c>
      <c r="D144" s="31"/>
      <c r="E144" s="31" t="s">
        <v>131</v>
      </c>
      <c r="F144" s="32">
        <v>233.4</v>
      </c>
      <c r="G144" s="31"/>
      <c r="H144" s="31"/>
      <c r="I144" s="31"/>
      <c r="J144" s="31"/>
      <c r="K144" s="33"/>
    </row>
    <row r="145" spans="1:11" ht="25.5" x14ac:dyDescent="0.25">
      <c r="A145" s="39"/>
      <c r="B145" s="31" t="s">
        <v>122</v>
      </c>
      <c r="C145" s="32">
        <v>233.4</v>
      </c>
      <c r="D145" s="31"/>
      <c r="E145" s="31" t="s">
        <v>131</v>
      </c>
      <c r="F145" s="32">
        <v>233.4</v>
      </c>
      <c r="G145" s="31"/>
      <c r="H145" s="31"/>
      <c r="I145" s="31"/>
      <c r="J145" s="31"/>
      <c r="K145" s="33"/>
    </row>
    <row r="146" spans="1:11" ht="25.5" x14ac:dyDescent="0.25">
      <c r="A146" s="39"/>
      <c r="B146" s="31" t="s">
        <v>122</v>
      </c>
      <c r="C146" s="32">
        <v>83.47</v>
      </c>
      <c r="D146" s="31"/>
      <c r="E146" s="31" t="s">
        <v>132</v>
      </c>
      <c r="F146" s="32">
        <v>83.47</v>
      </c>
      <c r="G146" s="31"/>
      <c r="H146" s="31"/>
      <c r="I146" s="31"/>
      <c r="J146" s="31"/>
      <c r="K146" s="33"/>
    </row>
    <row r="147" spans="1:11" ht="25.5" x14ac:dyDescent="0.25">
      <c r="A147" s="39"/>
      <c r="B147" s="31" t="s">
        <v>122</v>
      </c>
      <c r="C147" s="32">
        <v>83.47</v>
      </c>
      <c r="D147" s="31"/>
      <c r="E147" s="31" t="s">
        <v>132</v>
      </c>
      <c r="F147" s="32">
        <v>83.47</v>
      </c>
      <c r="G147" s="31"/>
      <c r="H147" s="31"/>
      <c r="I147" s="31"/>
      <c r="J147" s="31"/>
      <c r="K147" s="33"/>
    </row>
    <row r="148" spans="1:11" ht="25.5" x14ac:dyDescent="0.25">
      <c r="A148" s="39"/>
      <c r="B148" s="31" t="s">
        <v>122</v>
      </c>
      <c r="C148" s="32">
        <v>10.11</v>
      </c>
      <c r="D148" s="31"/>
      <c r="E148" s="31" t="s">
        <v>133</v>
      </c>
      <c r="F148" s="32">
        <v>10.11</v>
      </c>
      <c r="G148" s="31"/>
      <c r="H148" s="31"/>
      <c r="I148" s="31"/>
      <c r="J148" s="31"/>
      <c r="K148" s="33"/>
    </row>
    <row r="149" spans="1:11" ht="25.5" x14ac:dyDescent="0.25">
      <c r="A149" s="39"/>
      <c r="B149" s="31" t="s">
        <v>122</v>
      </c>
      <c r="C149" s="32">
        <v>10.11</v>
      </c>
      <c r="D149" s="31"/>
      <c r="E149" s="31" t="s">
        <v>134</v>
      </c>
      <c r="F149" s="32">
        <v>10.11</v>
      </c>
      <c r="G149" s="31"/>
      <c r="H149" s="31"/>
      <c r="I149" s="31"/>
      <c r="J149" s="31"/>
      <c r="K149" s="33"/>
    </row>
    <row r="150" spans="1:11" x14ac:dyDescent="0.25">
      <c r="A150" s="39"/>
      <c r="B150" s="31" t="s">
        <v>90</v>
      </c>
      <c r="C150" s="32">
        <v>15.38</v>
      </c>
      <c r="D150" s="31"/>
      <c r="E150" s="31" t="s">
        <v>135</v>
      </c>
      <c r="F150" s="32">
        <v>15.38</v>
      </c>
      <c r="G150" s="31"/>
      <c r="H150" s="31"/>
      <c r="I150" s="31"/>
      <c r="J150" s="31"/>
      <c r="K150" s="33"/>
    </row>
    <row r="151" spans="1:11" ht="38.25" x14ac:dyDescent="0.25">
      <c r="A151" s="39"/>
      <c r="B151" s="31" t="s">
        <v>90</v>
      </c>
      <c r="C151" s="32">
        <v>14.4</v>
      </c>
      <c r="D151" s="31"/>
      <c r="E151" s="31" t="s">
        <v>128</v>
      </c>
      <c r="F151" s="32">
        <v>14.4</v>
      </c>
      <c r="G151" s="31"/>
      <c r="H151" s="31"/>
      <c r="I151" s="31"/>
      <c r="J151" s="31"/>
      <c r="K151" s="33"/>
    </row>
    <row r="152" spans="1:11" ht="25.5" x14ac:dyDescent="0.25">
      <c r="A152" s="39"/>
      <c r="B152" s="31" t="s">
        <v>90</v>
      </c>
      <c r="C152" s="32">
        <v>10</v>
      </c>
      <c r="D152" s="31"/>
      <c r="E152" s="31" t="s">
        <v>136</v>
      </c>
      <c r="F152" s="32">
        <v>10</v>
      </c>
      <c r="G152" s="31"/>
      <c r="H152" s="31"/>
      <c r="I152" s="31"/>
      <c r="J152" s="31"/>
      <c r="K152" s="33"/>
    </row>
    <row r="153" spans="1:11" ht="25.5" x14ac:dyDescent="0.25">
      <c r="A153" s="39"/>
      <c r="B153" s="31" t="s">
        <v>90</v>
      </c>
      <c r="C153" s="32">
        <v>10</v>
      </c>
      <c r="D153" s="31"/>
      <c r="E153" s="31" t="s">
        <v>136</v>
      </c>
      <c r="F153" s="32">
        <v>10</v>
      </c>
      <c r="G153" s="31"/>
      <c r="H153" s="31"/>
      <c r="I153" s="31"/>
      <c r="J153" s="31"/>
      <c r="K153" s="33"/>
    </row>
    <row r="154" spans="1:11" x14ac:dyDescent="0.25">
      <c r="A154" s="39"/>
      <c r="B154" s="31"/>
      <c r="C154" s="32">
        <v>1261.6880000000001</v>
      </c>
      <c r="D154" s="31"/>
      <c r="E154" s="31"/>
      <c r="F154" s="32">
        <v>1261.6880000000001</v>
      </c>
      <c r="G154" s="31"/>
      <c r="H154" s="31"/>
      <c r="I154" s="31"/>
      <c r="J154" s="31"/>
      <c r="K154" s="33"/>
    </row>
    <row r="155" spans="1:11" x14ac:dyDescent="0.25">
      <c r="A155" s="39"/>
      <c r="B155" s="28"/>
      <c r="C155" s="29"/>
      <c r="D155" s="28"/>
      <c r="E155" s="28"/>
      <c r="F155" s="29"/>
      <c r="G155" s="28"/>
      <c r="H155" s="28"/>
      <c r="I155" s="28"/>
      <c r="J155" s="28"/>
      <c r="K155" s="30"/>
    </row>
    <row r="156" spans="1:11" x14ac:dyDescent="0.25">
      <c r="A156" s="39"/>
      <c r="B156" s="31" t="s">
        <v>30</v>
      </c>
      <c r="C156" s="32">
        <f>SUM(C154)</f>
        <v>1261.6880000000001</v>
      </c>
      <c r="D156" s="32">
        <f>SUM(D110,D118,D135)</f>
        <v>1957719.9113799999</v>
      </c>
      <c r="E156" s="31"/>
      <c r="F156" s="34">
        <f>SUM(F110,F118,F135,F154)</f>
        <v>1958981.59938</v>
      </c>
      <c r="G156" s="31"/>
      <c r="H156" s="31"/>
      <c r="I156" s="31"/>
      <c r="J156" s="32">
        <f>SUM(J110,J118,J135)</f>
        <v>2124689.4267199999</v>
      </c>
      <c r="K156" s="33"/>
    </row>
    <row r="157" spans="1:11" x14ac:dyDescent="0.25">
      <c r="A157" s="37" t="s">
        <v>25</v>
      </c>
      <c r="B157" s="3"/>
      <c r="C157" s="3"/>
      <c r="D157" s="3"/>
      <c r="E157" s="3"/>
      <c r="F157" s="2"/>
      <c r="G157" s="3"/>
      <c r="H157" s="3"/>
      <c r="I157" s="3"/>
      <c r="J157" s="3"/>
      <c r="K157" s="2" t="s">
        <v>18</v>
      </c>
    </row>
    <row r="158" spans="1:11" x14ac:dyDescent="0.25">
      <c r="A158" s="37"/>
      <c r="B158" s="3"/>
      <c r="C158" s="3"/>
      <c r="D158" s="3"/>
      <c r="E158" s="3"/>
      <c r="F158" s="2"/>
      <c r="G158" s="3"/>
      <c r="H158" s="3"/>
      <c r="I158" s="3"/>
      <c r="J158" s="3"/>
      <c r="K158" s="2"/>
    </row>
    <row r="159" spans="1:11" x14ac:dyDescent="0.25">
      <c r="A159" s="37"/>
      <c r="B159" s="3"/>
      <c r="C159" s="3"/>
      <c r="D159" s="3"/>
      <c r="E159" s="3"/>
      <c r="F159" s="2"/>
      <c r="G159" s="3"/>
      <c r="H159" s="3"/>
      <c r="I159" s="3"/>
      <c r="J159" s="3"/>
      <c r="K159" s="2"/>
    </row>
    <row r="160" spans="1:11" x14ac:dyDescent="0.25">
      <c r="A160" s="37"/>
      <c r="B160" s="3"/>
      <c r="C160" s="3"/>
      <c r="D160" s="3"/>
      <c r="E160" s="3"/>
      <c r="F160" s="2"/>
      <c r="G160" s="3"/>
      <c r="H160" s="3"/>
      <c r="I160" s="3"/>
      <c r="J160" s="3"/>
      <c r="K160" s="2"/>
    </row>
    <row r="161" spans="1:11" x14ac:dyDescent="0.25">
      <c r="A161" s="37"/>
      <c r="B161" s="3"/>
      <c r="C161" s="3"/>
      <c r="D161" s="5"/>
      <c r="E161" s="3"/>
      <c r="F161" s="6"/>
      <c r="G161" s="3"/>
      <c r="H161" s="3"/>
      <c r="I161" s="3"/>
      <c r="J161" s="3"/>
      <c r="K161" s="2"/>
    </row>
    <row r="162" spans="1:11" x14ac:dyDescent="0.25">
      <c r="A162" s="37"/>
      <c r="B162" s="3"/>
      <c r="C162" s="3"/>
      <c r="D162" s="3"/>
      <c r="E162" s="3"/>
      <c r="F162" s="2"/>
      <c r="G162" s="3"/>
      <c r="H162" s="3"/>
      <c r="I162" s="3"/>
      <c r="J162" s="3"/>
      <c r="K162" s="2"/>
    </row>
    <row r="163" spans="1:11" x14ac:dyDescent="0.25">
      <c r="A163" s="37"/>
      <c r="B163" s="3"/>
      <c r="C163" s="3"/>
      <c r="D163" s="5"/>
      <c r="E163" s="3"/>
      <c r="F163" s="2"/>
      <c r="G163" s="3"/>
      <c r="H163" s="3"/>
      <c r="I163" s="3"/>
      <c r="J163" s="3"/>
      <c r="K163" s="2"/>
    </row>
    <row r="164" spans="1:11" x14ac:dyDescent="0.25">
      <c r="A164" s="37"/>
      <c r="B164" s="3"/>
      <c r="C164" s="3"/>
      <c r="D164" s="3"/>
      <c r="E164" s="3"/>
      <c r="F164" s="2"/>
      <c r="G164" s="3"/>
      <c r="H164" s="3"/>
      <c r="I164" s="3"/>
      <c r="J164" s="3"/>
      <c r="K164" s="2"/>
    </row>
    <row r="165" spans="1:11" x14ac:dyDescent="0.25">
      <c r="A165" s="37"/>
      <c r="B165" s="3" t="s">
        <v>30</v>
      </c>
      <c r="C165" s="3"/>
      <c r="D165" s="3">
        <f>SUM(D157:D164)</f>
        <v>0</v>
      </c>
      <c r="E165" s="3"/>
      <c r="F165" s="3"/>
      <c r="G165" s="3"/>
      <c r="H165" s="3"/>
      <c r="I165" s="3"/>
      <c r="J165" s="3"/>
      <c r="K165" s="2"/>
    </row>
    <row r="166" spans="1:11" x14ac:dyDescent="0.25">
      <c r="A166" s="37"/>
      <c r="B166" s="3"/>
      <c r="C166" s="3"/>
      <c r="D166" s="3"/>
      <c r="E166" s="3"/>
      <c r="F166" s="2"/>
      <c r="G166" s="3"/>
      <c r="H166" s="3"/>
      <c r="I166" s="3"/>
      <c r="J166" s="3"/>
      <c r="K166" s="2"/>
    </row>
    <row r="167" spans="1:11" ht="22.5" x14ac:dyDescent="0.25">
      <c r="A167" s="4" t="s">
        <v>26</v>
      </c>
      <c r="B167" s="3"/>
      <c r="C167" s="2" t="s">
        <v>18</v>
      </c>
      <c r="D167" s="2" t="s">
        <v>18</v>
      </c>
      <c r="E167" s="2" t="s">
        <v>27</v>
      </c>
      <c r="F167" s="6"/>
      <c r="G167" s="2" t="s">
        <v>27</v>
      </c>
      <c r="H167" s="2" t="s">
        <v>18</v>
      </c>
      <c r="I167" s="2" t="s">
        <v>27</v>
      </c>
      <c r="J167" s="6"/>
      <c r="K167" s="2"/>
    </row>
    <row r="168" spans="1:11" x14ac:dyDescent="0.25">
      <c r="A168" s="1"/>
    </row>
    <row r="169" spans="1:11" x14ac:dyDescent="0.25">
      <c r="A169" s="1"/>
    </row>
    <row r="170" spans="1:11" x14ac:dyDescent="0.25">
      <c r="A170" s="1"/>
      <c r="B170" t="s">
        <v>41</v>
      </c>
      <c r="E170" t="s">
        <v>42</v>
      </c>
    </row>
    <row r="171" spans="1:11" x14ac:dyDescent="0.25">
      <c r="A171" s="1"/>
    </row>
    <row r="172" spans="1:11" x14ac:dyDescent="0.25">
      <c r="A172" s="1"/>
      <c r="B172" t="s">
        <v>35</v>
      </c>
      <c r="E172" t="s">
        <v>40</v>
      </c>
    </row>
    <row r="173" spans="1:11" x14ac:dyDescent="0.25">
      <c r="A173" s="1"/>
    </row>
    <row r="174" spans="1:11" x14ac:dyDescent="0.25">
      <c r="A174" s="1"/>
    </row>
    <row r="175" spans="1:11" x14ac:dyDescent="0.25">
      <c r="A175" t="s">
        <v>36</v>
      </c>
    </row>
  </sheetData>
  <mergeCells count="28">
    <mergeCell ref="A5:K5"/>
    <mergeCell ref="A6:K6"/>
    <mergeCell ref="A7:K7"/>
    <mergeCell ref="A8:K8"/>
    <mergeCell ref="A1:K1"/>
    <mergeCell ref="A2:K2"/>
    <mergeCell ref="A3:K3"/>
    <mergeCell ref="A4:K4"/>
    <mergeCell ref="A157:A166"/>
    <mergeCell ref="F14:F15"/>
    <mergeCell ref="B14:B15"/>
    <mergeCell ref="C14:C15"/>
    <mergeCell ref="A102:A156"/>
    <mergeCell ref="G9:J9"/>
    <mergeCell ref="K9:K10"/>
    <mergeCell ref="K14:K15"/>
    <mergeCell ref="J14:J15"/>
    <mergeCell ref="G14:G15"/>
    <mergeCell ref="H14:H15"/>
    <mergeCell ref="I14:I15"/>
    <mergeCell ref="C9:E9"/>
    <mergeCell ref="F9:F10"/>
    <mergeCell ref="D14:D15"/>
    <mergeCell ref="E14:E15"/>
    <mergeCell ref="A68:A100"/>
    <mergeCell ref="A11:A67"/>
    <mergeCell ref="A9:A10"/>
    <mergeCell ref="B9:B10"/>
  </mergeCells>
  <phoneticPr fontId="8" type="noConversion"/>
  <pageMargins left="0.7" right="0.7" top="0.75" bottom="0.75" header="0.3" footer="0.3"/>
  <pageSetup paperSize="9" scale="9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2019-03-28T09:03:30Z</cp:lastPrinted>
  <dcterms:created xsi:type="dcterms:W3CDTF">2018-04-05T11:14:10Z</dcterms:created>
  <dcterms:modified xsi:type="dcterms:W3CDTF">2019-10-10T05:54:21Z</dcterms:modified>
</cp:coreProperties>
</file>