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10" windowWidth="15120" windowHeight="80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Лист1!$A$1:$M$373</definedName>
  </definedNames>
  <calcPr calcId="124519"/>
</workbook>
</file>

<file path=xl/calcChain.xml><?xml version="1.0" encoding="utf-8"?>
<calcChain xmlns="http://schemas.openxmlformats.org/spreadsheetml/2006/main">
  <c r="J232" i="1"/>
  <c r="J215"/>
  <c r="J186"/>
  <c r="G140"/>
  <c r="E338"/>
  <c r="E339"/>
  <c r="E343"/>
  <c r="E342"/>
  <c r="E341"/>
  <c r="L160"/>
  <c r="E344"/>
  <c r="E334"/>
  <c r="E340"/>
  <c r="E345"/>
  <c r="E346"/>
  <c r="E348"/>
  <c r="E349"/>
  <c r="E350"/>
  <c r="E351"/>
  <c r="E352"/>
  <c r="E353"/>
  <c r="D353"/>
  <c r="E354"/>
  <c r="E356"/>
  <c r="E357"/>
  <c r="E358"/>
  <c r="E359"/>
  <c r="E360"/>
  <c r="E362"/>
  <c r="E363"/>
  <c r="E366"/>
  <c r="E368"/>
  <c r="E369"/>
  <c r="E365"/>
  <c r="E364"/>
  <c r="L134"/>
  <c r="L12"/>
  <c r="F365" l="1"/>
  <c r="G365" s="1"/>
  <c r="F364"/>
  <c r="G364" s="1"/>
  <c r="F353"/>
  <c r="K186"/>
  <c r="H140"/>
  <c r="I140" s="1"/>
  <c r="F46" l="1"/>
  <c r="F242" l="1"/>
  <c r="L279"/>
  <c r="L185"/>
  <c r="I141"/>
  <c r="F124"/>
  <c r="F27"/>
  <c r="F24"/>
  <c r="F23"/>
  <c r="F17"/>
  <c r="F47"/>
  <c r="L35"/>
  <c r="L32"/>
  <c r="L30"/>
  <c r="L24"/>
  <c r="I272"/>
  <c r="F291"/>
  <c r="F115" l="1"/>
  <c r="I115"/>
  <c r="F116"/>
  <c r="I116"/>
  <c r="I118"/>
  <c r="F122"/>
  <c r="I122"/>
  <c r="L31"/>
  <c r="I231" l="1"/>
  <c r="I230"/>
  <c r="I228"/>
  <c r="I227"/>
  <c r="I226"/>
  <c r="I219"/>
  <c r="I216"/>
  <c r="I215"/>
  <c r="I210"/>
  <c r="I208"/>
  <c r="I207"/>
  <c r="I206"/>
  <c r="I205"/>
  <c r="I204"/>
  <c r="I203"/>
  <c r="I202"/>
  <c r="I201"/>
  <c r="I199"/>
  <c r="I198"/>
  <c r="I127"/>
  <c r="F292"/>
  <c r="F293"/>
  <c r="F294"/>
  <c r="F295"/>
  <c r="F296"/>
  <c r="F298"/>
  <c r="F299"/>
  <c r="F300"/>
  <c r="F302"/>
  <c r="F306"/>
  <c r="F307"/>
  <c r="F308"/>
  <c r="F311"/>
  <c r="F313"/>
  <c r="F314"/>
  <c r="F317"/>
  <c r="F318"/>
  <c r="F319"/>
  <c r="F320"/>
  <c r="F322"/>
  <c r="F323"/>
  <c r="F285"/>
  <c r="L244"/>
  <c r="L241"/>
  <c r="L245"/>
  <c r="L246"/>
  <c r="L247"/>
  <c r="L248"/>
  <c r="L249"/>
  <c r="L250"/>
  <c r="L251"/>
  <c r="L252"/>
  <c r="L253"/>
  <c r="L260"/>
  <c r="L261"/>
  <c r="L265"/>
  <c r="L272"/>
  <c r="L273"/>
  <c r="L274"/>
  <c r="L276"/>
  <c r="L277"/>
  <c r="L239"/>
  <c r="I244"/>
  <c r="I245"/>
  <c r="I246"/>
  <c r="I247"/>
  <c r="I248"/>
  <c r="I249"/>
  <c r="I250"/>
  <c r="I251"/>
  <c r="I252"/>
  <c r="I253"/>
  <c r="I254"/>
  <c r="I261"/>
  <c r="I262"/>
  <c r="I265"/>
  <c r="I267"/>
  <c r="I268"/>
  <c r="I271"/>
  <c r="I273"/>
  <c r="I274"/>
  <c r="I276"/>
  <c r="I277"/>
  <c r="I239"/>
  <c r="F244"/>
  <c r="F245"/>
  <c r="F246"/>
  <c r="F247"/>
  <c r="F248"/>
  <c r="F249"/>
  <c r="F250"/>
  <c r="F251"/>
  <c r="F252"/>
  <c r="F253"/>
  <c r="F254"/>
  <c r="F256"/>
  <c r="F260"/>
  <c r="F261"/>
  <c r="F262"/>
  <c r="F265"/>
  <c r="F267"/>
  <c r="F268"/>
  <c r="F272"/>
  <c r="F273"/>
  <c r="F274"/>
  <c r="F276"/>
  <c r="F277"/>
  <c r="F239"/>
  <c r="L195"/>
  <c r="L198"/>
  <c r="L199"/>
  <c r="L200"/>
  <c r="L201"/>
  <c r="L202"/>
  <c r="L203"/>
  <c r="L204"/>
  <c r="L205"/>
  <c r="L206"/>
  <c r="L207"/>
  <c r="L216"/>
  <c r="L219"/>
  <c r="L221"/>
  <c r="L222"/>
  <c r="L226"/>
  <c r="L227"/>
  <c r="L228"/>
  <c r="L230"/>
  <c r="L231"/>
  <c r="L193"/>
  <c r="F198"/>
  <c r="F199"/>
  <c r="F200"/>
  <c r="F201"/>
  <c r="F202"/>
  <c r="F203"/>
  <c r="F204"/>
  <c r="F205"/>
  <c r="F206"/>
  <c r="F207"/>
  <c r="F208"/>
  <c r="F214"/>
  <c r="F215"/>
  <c r="F216"/>
  <c r="F218"/>
  <c r="F219"/>
  <c r="F221"/>
  <c r="F222"/>
  <c r="F225"/>
  <c r="F226"/>
  <c r="F227"/>
  <c r="F228"/>
  <c r="F230"/>
  <c r="F231"/>
  <c r="F193"/>
  <c r="L147"/>
  <c r="I147"/>
  <c r="F147"/>
  <c r="L149"/>
  <c r="L152"/>
  <c r="L153"/>
  <c r="L154"/>
  <c r="L161"/>
  <c r="L162"/>
  <c r="L165"/>
  <c r="L168"/>
  <c r="L169"/>
  <c r="L170"/>
  <c r="L172"/>
  <c r="L173"/>
  <c r="L175"/>
  <c r="L176"/>
  <c r="L179"/>
  <c r="L180"/>
  <c r="L181"/>
  <c r="L182"/>
  <c r="L184"/>
  <c r="I152"/>
  <c r="I153"/>
  <c r="I154"/>
  <c r="I155"/>
  <c r="I156"/>
  <c r="I157"/>
  <c r="I158"/>
  <c r="I159"/>
  <c r="I160"/>
  <c r="I162"/>
  <c r="I164"/>
  <c r="I168"/>
  <c r="I169"/>
  <c r="I170"/>
  <c r="I175"/>
  <c r="I176"/>
  <c r="I179"/>
  <c r="I180"/>
  <c r="I181"/>
  <c r="I182"/>
  <c r="I184"/>
  <c r="I185"/>
  <c r="F152"/>
  <c r="F153"/>
  <c r="F154"/>
  <c r="F155"/>
  <c r="F156"/>
  <c r="F157"/>
  <c r="F158"/>
  <c r="F159"/>
  <c r="F160"/>
  <c r="F161"/>
  <c r="F162"/>
  <c r="F168"/>
  <c r="F169"/>
  <c r="F170"/>
  <c r="F173"/>
  <c r="F175"/>
  <c r="F176"/>
  <c r="F178"/>
  <c r="F179"/>
  <c r="F180"/>
  <c r="F181"/>
  <c r="F182"/>
  <c r="F184"/>
  <c r="F185"/>
  <c r="L103"/>
  <c r="L106"/>
  <c r="L107"/>
  <c r="L108"/>
  <c r="L109"/>
  <c r="L110"/>
  <c r="L111"/>
  <c r="L112"/>
  <c r="L113"/>
  <c r="L114"/>
  <c r="L101"/>
  <c r="I103"/>
  <c r="I106"/>
  <c r="I107"/>
  <c r="I108"/>
  <c r="I109"/>
  <c r="I110"/>
  <c r="I111"/>
  <c r="I112"/>
  <c r="I113"/>
  <c r="I114"/>
  <c r="I123"/>
  <c r="I124"/>
  <c r="I130"/>
  <c r="I132"/>
  <c r="I133"/>
  <c r="I134"/>
  <c r="I135"/>
  <c r="I136"/>
  <c r="I138"/>
  <c r="I139"/>
  <c r="I101"/>
  <c r="F106"/>
  <c r="F107"/>
  <c r="F108"/>
  <c r="F109"/>
  <c r="F110"/>
  <c r="F111"/>
  <c r="F112"/>
  <c r="F113"/>
  <c r="F114"/>
  <c r="F123"/>
  <c r="F127"/>
  <c r="F133"/>
  <c r="F134"/>
  <c r="F135"/>
  <c r="F136"/>
  <c r="F138"/>
  <c r="F139"/>
  <c r="F101"/>
  <c r="L58"/>
  <c r="L60"/>
  <c r="L61"/>
  <c r="L62"/>
  <c r="L63"/>
  <c r="L64"/>
  <c r="L65"/>
  <c r="L66"/>
  <c r="L67"/>
  <c r="L68"/>
  <c r="L69"/>
  <c r="L70"/>
  <c r="L72"/>
  <c r="L77"/>
  <c r="L78"/>
  <c r="L81"/>
  <c r="L82"/>
  <c r="L83"/>
  <c r="L84"/>
  <c r="L87"/>
  <c r="L88"/>
  <c r="L89"/>
  <c r="L90"/>
  <c r="L92"/>
  <c r="L93"/>
  <c r="L55"/>
  <c r="I60"/>
  <c r="I61"/>
  <c r="I62"/>
  <c r="I63"/>
  <c r="I64"/>
  <c r="I65"/>
  <c r="I66"/>
  <c r="I67"/>
  <c r="I68"/>
  <c r="I69"/>
  <c r="I70"/>
  <c r="I72"/>
  <c r="I77"/>
  <c r="I78"/>
  <c r="I81"/>
  <c r="I83"/>
  <c r="I84"/>
  <c r="I87"/>
  <c r="I88"/>
  <c r="I89"/>
  <c r="I90"/>
  <c r="I92"/>
  <c r="I93"/>
  <c r="I55"/>
  <c r="F58"/>
  <c r="F60"/>
  <c r="F61"/>
  <c r="F62"/>
  <c r="F63"/>
  <c r="F64"/>
  <c r="F65"/>
  <c r="F66"/>
  <c r="F67"/>
  <c r="F68"/>
  <c r="F69"/>
  <c r="F70"/>
  <c r="F72"/>
  <c r="F76"/>
  <c r="F77"/>
  <c r="F78"/>
  <c r="F81"/>
  <c r="F83"/>
  <c r="F84"/>
  <c r="F88"/>
  <c r="F89"/>
  <c r="F90"/>
  <c r="F92"/>
  <c r="F93"/>
  <c r="F55"/>
  <c r="L14"/>
  <c r="L15"/>
  <c r="L16"/>
  <c r="L17"/>
  <c r="L18"/>
  <c r="L19"/>
  <c r="L20"/>
  <c r="L21"/>
  <c r="L22"/>
  <c r="L23"/>
  <c r="L37"/>
  <c r="L38"/>
  <c r="L41"/>
  <c r="L42"/>
  <c r="L43"/>
  <c r="L44"/>
  <c r="L46"/>
  <c r="L47"/>
  <c r="L9"/>
  <c r="I12"/>
  <c r="I14"/>
  <c r="I15"/>
  <c r="I16"/>
  <c r="I17"/>
  <c r="I18"/>
  <c r="I19"/>
  <c r="I20"/>
  <c r="I21"/>
  <c r="I22"/>
  <c r="I23"/>
  <c r="I24"/>
  <c r="I26"/>
  <c r="I30"/>
  <c r="I31"/>
  <c r="I32"/>
  <c r="I35"/>
  <c r="I37"/>
  <c r="I38"/>
  <c r="I41"/>
  <c r="I42"/>
  <c r="I43"/>
  <c r="I44"/>
  <c r="I46"/>
  <c r="I47"/>
  <c r="I9"/>
  <c r="F16"/>
  <c r="F18"/>
  <c r="F19"/>
  <c r="F20"/>
  <c r="F21"/>
  <c r="F22"/>
  <c r="F26"/>
  <c r="F30"/>
  <c r="F32"/>
  <c r="F35"/>
  <c r="F37"/>
  <c r="F38"/>
  <c r="F40"/>
  <c r="F41"/>
  <c r="F42"/>
  <c r="F43"/>
  <c r="F44"/>
  <c r="F9"/>
  <c r="E333"/>
  <c r="D369" l="1"/>
  <c r="D368"/>
  <c r="E336"/>
  <c r="E337"/>
  <c r="D339"/>
  <c r="D341"/>
  <c r="D342"/>
  <c r="F342" s="1"/>
  <c r="D343"/>
  <c r="F343" s="1"/>
  <c r="D344"/>
  <c r="F344" s="1"/>
  <c r="D346"/>
  <c r="F346" s="1"/>
  <c r="D348"/>
  <c r="D350"/>
  <c r="D351"/>
  <c r="D354"/>
  <c r="D356"/>
  <c r="D357"/>
  <c r="D358"/>
  <c r="D359"/>
  <c r="D360"/>
  <c r="D362"/>
  <c r="D366"/>
  <c r="D336"/>
  <c r="D337"/>
  <c r="D338"/>
  <c r="D334"/>
  <c r="F334" s="1"/>
  <c r="G334" s="1"/>
  <c r="D333"/>
  <c r="F333" s="1"/>
  <c r="G333" s="1"/>
  <c r="E331"/>
  <c r="D331"/>
  <c r="F331" l="1"/>
  <c r="G331" s="1"/>
  <c r="F369"/>
  <c r="G369" s="1"/>
  <c r="F368"/>
  <c r="G368" s="1"/>
  <c r="F366"/>
  <c r="G366" s="1"/>
  <c r="F363"/>
  <c r="G363" s="1"/>
  <c r="F362"/>
  <c r="G362" s="1"/>
  <c r="F360"/>
  <c r="G360" s="1"/>
  <c r="F357"/>
  <c r="G357" s="1"/>
  <c r="F356"/>
  <c r="G356" s="1"/>
  <c r="F354"/>
  <c r="G354" s="1"/>
  <c r="F352"/>
  <c r="G352" s="1"/>
  <c r="F351"/>
  <c r="F350"/>
  <c r="F349"/>
  <c r="G349" s="1"/>
  <c r="F348"/>
  <c r="G348" s="1"/>
  <c r="G346"/>
  <c r="G344"/>
  <c r="G343"/>
  <c r="G342"/>
  <c r="F341"/>
  <c r="G341" s="1"/>
  <c r="F340"/>
  <c r="G340" s="1"/>
  <c r="F339"/>
  <c r="G339" s="1"/>
  <c r="F338"/>
  <c r="G338" s="1"/>
  <c r="F337"/>
  <c r="G337" s="1"/>
  <c r="F336"/>
  <c r="G336" s="1"/>
  <c r="F359"/>
  <c r="G359" s="1"/>
  <c r="F358"/>
  <c r="G358" s="1"/>
  <c r="L215" l="1"/>
  <c r="F31"/>
  <c r="G353"/>
  <c r="I161"/>
  <c r="F345"/>
  <c r="G345" s="1"/>
</calcChain>
</file>

<file path=xl/sharedStrings.xml><?xml version="1.0" encoding="utf-8"?>
<sst xmlns="http://schemas.openxmlformats.org/spreadsheetml/2006/main" count="876" uniqueCount="83">
  <si>
    <t xml:space="preserve"> </t>
  </si>
  <si>
    <t>Додаток 2</t>
  </si>
  <si>
    <t>до рішення виконкому міської ради</t>
  </si>
  <si>
    <t>№ з/п</t>
  </si>
  <si>
    <t>Показники</t>
  </si>
  <si>
    <t>КП "Житлосервіс "Добробут"</t>
  </si>
  <si>
    <t>КП "Житлосервіс "Промінь"</t>
  </si>
  <si>
    <t>КП "Житлосервіс "Злагода"</t>
  </si>
  <si>
    <t xml:space="preserve"> відх.,%</t>
  </si>
  <si>
    <t>Дохід (виручка) від реалізації продукції (товарів, робіт, послуг)</t>
  </si>
  <si>
    <t> тис. грн.</t>
  </si>
  <si>
    <t>Чистий:</t>
  </si>
  <si>
    <t>прибуток</t>
  </si>
  <si>
    <t>збиток</t>
  </si>
  <si>
    <t>Основні засоби:</t>
  </si>
  <si>
    <t>залишкова вартість</t>
  </si>
  <si>
    <t>тис. грн.</t>
  </si>
  <si>
    <t>первісна вартість</t>
  </si>
  <si>
    <t>знос</t>
  </si>
  <si>
    <t>Витрати  підприємства:</t>
  </si>
  <si>
    <t xml:space="preserve"> матеріальні витрати</t>
  </si>
  <si>
    <t xml:space="preserve"> витрати на оплату праці</t>
  </si>
  <si>
    <t xml:space="preserve"> відрахування на соціальні заходи</t>
  </si>
  <si>
    <t xml:space="preserve"> амортизація</t>
  </si>
  <si>
    <t xml:space="preserve"> інші операційні витрати</t>
  </si>
  <si>
    <t>Дебіторська заборгованість всього, в т. ч.:</t>
  </si>
  <si>
    <t>Дебіторська заборгованість за товари, роботи, послуги</t>
  </si>
  <si>
    <t>Дебіторська заборгованість за розрахунками:</t>
  </si>
  <si>
    <t>з бюджетом</t>
  </si>
  <si>
    <t>за виданими авансами</t>
  </si>
  <si>
    <t>з нарахованих доходів</t>
  </si>
  <si>
    <t>із внутрішніх розрахунків</t>
  </si>
  <si>
    <t>Інша поточна дебіторська заборгованість</t>
  </si>
  <si>
    <t>Кредиторська заборгованість всього, в т. ч.:</t>
  </si>
  <si>
    <t>Кредиторська заборгованість за товари, роботи, послуги</t>
  </si>
  <si>
    <t>Поточні зобов'язання за розрахунками:</t>
  </si>
  <si>
    <t>з одержаних авансів</t>
  </si>
  <si>
    <t xml:space="preserve"> тис. грн.</t>
  </si>
  <si>
    <t>з позабюджетних платежів</t>
  </si>
  <si>
    <t>зі страхування</t>
  </si>
  <si>
    <t>з оплати праці</t>
  </si>
  <si>
    <t>з учасниками</t>
  </si>
  <si>
    <t>Інші поточні зобов'язання</t>
  </si>
  <si>
    <t>чол.</t>
  </si>
  <si>
    <t xml:space="preserve">        АУП</t>
  </si>
  <si>
    <t>Фонд заробітної плати</t>
  </si>
  <si>
    <t>Середньомісячна з/плата</t>
  </si>
  <si>
    <t xml:space="preserve">    одного працівника</t>
  </si>
  <si>
    <t>грн.</t>
  </si>
  <si>
    <t xml:space="preserve">    керівника</t>
  </si>
  <si>
    <t>Рентабельність діяльності</t>
  </si>
  <si>
    <t>%</t>
  </si>
  <si>
    <t>Рентабельність активів</t>
  </si>
  <si>
    <t>КП "Житлосервіс "Евріка"</t>
  </si>
  <si>
    <t>КП "Житлосервіс "Світанок"</t>
  </si>
  <si>
    <t>КП "Житлосервіс "Ритм"</t>
  </si>
  <si>
    <t>КП "Сєвєродонецькліфт"</t>
  </si>
  <si>
    <t>КП "Сєвєродонецькі теплові мережі"</t>
  </si>
  <si>
    <t>КП "Сєвєродонецьк-комунсервіс"</t>
  </si>
  <si>
    <t>КП "Сєвєродонецьк-теплокомуненерго"</t>
  </si>
  <si>
    <t>КП "Єдиний розрахунковий центр м. Сєвєродонецька"</t>
  </si>
  <si>
    <t>КП "Сєвєродонецьке тролейбусне управління"</t>
  </si>
  <si>
    <t>КП "Комбінат шкільного харчування"</t>
  </si>
  <si>
    <t>КП "Сєвєродонецьке бюро технічної інвентаризації"</t>
  </si>
  <si>
    <t>КП "Землевпорядник"</t>
  </si>
  <si>
    <t>ПрАТ "Сєвєродонецька міська друкарня"</t>
  </si>
  <si>
    <t>КП "Редакція міської суспільно-політичної газети"</t>
  </si>
  <si>
    <r>
      <t>Кількість працівників</t>
    </r>
    <r>
      <rPr>
        <sz val="14"/>
        <color theme="1"/>
        <rFont val="Times New Roman"/>
        <family val="1"/>
        <charset val="204"/>
      </rPr>
      <t>,  в т.ч.</t>
    </r>
  </si>
  <si>
    <t xml:space="preserve"> абс. відх.,(+/-)</t>
  </si>
  <si>
    <t>відн.              відх, (%)</t>
  </si>
  <si>
    <t>Разом</t>
  </si>
  <si>
    <t>Керуючий справами виконкому міської ради</t>
  </si>
  <si>
    <t>Л.Ф. Єфименко</t>
  </si>
  <si>
    <t>-</t>
  </si>
  <si>
    <t>КП "Єдина аварійно-диспечерська служба   м. Сєвєродонецька"</t>
  </si>
  <si>
    <t>КП "Сєвєродонецьке підприємство садово-паркового господарства та благоустрою"</t>
  </si>
  <si>
    <t>2013 рік</t>
  </si>
  <si>
    <t>відх.,%</t>
  </si>
  <si>
    <t>КП "Сєвєродонецькархпроект"</t>
  </si>
  <si>
    <t>2014 рік</t>
  </si>
  <si>
    <t xml:space="preserve">  </t>
  </si>
  <si>
    <t>Основні техніко-економічні показники діяльності комунальних підприємств за 2014 рік</t>
  </si>
  <si>
    <t>від 16 червня 2015 року №295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</si>
</sst>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5" fillId="0" borderId="2" xfId="0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right" vertical="center"/>
    </xf>
    <xf numFmtId="2" fontId="3" fillId="2" borderId="2" xfId="0" applyNumberFormat="1" applyFont="1" applyFill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right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" fontId="4" fillId="2" borderId="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Border="1"/>
    <xf numFmtId="2" fontId="4" fillId="0" borderId="2" xfId="0" applyNumberFormat="1" applyFont="1" applyBorder="1" applyAlignment="1"/>
    <xf numFmtId="0" fontId="5" fillId="0" borderId="2" xfId="0" applyFont="1" applyBorder="1" applyAlignment="1">
      <alignment wrapText="1"/>
    </xf>
    <xf numFmtId="0" fontId="2" fillId="0" borderId="5" xfId="0" applyFont="1" applyBorder="1" applyAlignment="1"/>
    <xf numFmtId="2" fontId="2" fillId="2" borderId="2" xfId="0" applyNumberFormat="1" applyFont="1" applyFill="1" applyBorder="1" applyAlignment="1"/>
    <xf numFmtId="2" fontId="3" fillId="2" borderId="2" xfId="0" applyNumberFormat="1" applyFont="1" applyFill="1" applyBorder="1" applyAlignment="1"/>
    <xf numFmtId="0" fontId="4" fillId="0" borderId="2" xfId="0" applyFont="1" applyBorder="1" applyAlignment="1">
      <alignment wrapText="1"/>
    </xf>
    <xf numFmtId="0" fontId="6" fillId="0" borderId="2" xfId="0" applyFont="1" applyBorder="1" applyAlignment="1"/>
    <xf numFmtId="0" fontId="2" fillId="0" borderId="2" xfId="0" applyFont="1" applyBorder="1" applyAlignment="1"/>
    <xf numFmtId="0" fontId="4" fillId="0" borderId="5" xfId="0" applyFont="1" applyBorder="1" applyAlignment="1"/>
    <xf numFmtId="0" fontId="6" fillId="0" borderId="0" xfId="0" applyFont="1" applyBorder="1" applyAlignment="1">
      <alignment horizontal="center" vertical="center"/>
    </xf>
    <xf numFmtId="2" fontId="5" fillId="2" borderId="0" xfId="0" applyNumberFormat="1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Border="1"/>
    <xf numFmtId="0" fontId="5" fillId="0" borderId="0" xfId="0" applyFont="1"/>
    <xf numFmtId="49" fontId="4" fillId="2" borderId="2" xfId="0" applyNumberFormat="1" applyFont="1" applyFill="1" applyBorder="1" applyAlignment="1">
      <alignment horizontal="right" vertical="center"/>
    </xf>
    <xf numFmtId="2" fontId="4" fillId="2" borderId="2" xfId="0" applyNumberFormat="1" applyFont="1" applyFill="1" applyBorder="1"/>
    <xf numFmtId="2" fontId="4" fillId="0" borderId="2" xfId="0" applyNumberFormat="1" applyFont="1" applyBorder="1" applyAlignment="1">
      <alignment horizontal="right"/>
    </xf>
    <xf numFmtId="2" fontId="2" fillId="2" borderId="4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right"/>
    </xf>
    <xf numFmtId="0" fontId="4" fillId="2" borderId="0" xfId="0" applyFont="1" applyFill="1"/>
    <xf numFmtId="2" fontId="3" fillId="2" borderId="7" xfId="0" applyNumberFormat="1" applyFont="1" applyFill="1" applyBorder="1" applyAlignment="1">
      <alignment horizontal="right" vertical="center"/>
    </xf>
    <xf numFmtId="0" fontId="5" fillId="2" borderId="8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11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2" fontId="4" fillId="2" borderId="2" xfId="0" applyNumberFormat="1" applyFont="1" applyFill="1" applyBorder="1" applyAlignment="1">
      <alignment horizontal="right"/>
    </xf>
    <xf numFmtId="2" fontId="7" fillId="2" borderId="2" xfId="0" applyNumberFormat="1" applyFont="1" applyFill="1" applyBorder="1"/>
    <xf numFmtId="0" fontId="5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2"/>
  <sheetViews>
    <sheetView tabSelected="1" view="pageBreakPreview" zoomScale="60" workbookViewId="0">
      <selection activeCell="I3" sqref="I3:L3"/>
    </sheetView>
  </sheetViews>
  <sheetFormatPr defaultRowHeight="14.5"/>
  <cols>
    <col min="1" max="1" width="6.54296875" customWidth="1"/>
    <col min="2" max="2" width="63.90625" customWidth="1"/>
    <col min="3" max="3" width="9.90625" customWidth="1"/>
    <col min="4" max="4" width="14" customWidth="1"/>
    <col min="5" max="5" width="14.1796875" customWidth="1"/>
    <col min="6" max="6" width="13.1796875" customWidth="1"/>
    <col min="7" max="7" width="15" customWidth="1"/>
    <col min="8" max="8" width="14.36328125" customWidth="1"/>
    <col min="9" max="9" width="12.1796875" customWidth="1"/>
    <col min="10" max="10" width="13.81640625" customWidth="1"/>
    <col min="11" max="11" width="14.6328125" customWidth="1"/>
    <col min="12" max="12" width="12.1796875" customWidth="1"/>
  </cols>
  <sheetData>
    <row r="1" spans="1:14" ht="20.5">
      <c r="A1" s="2" t="s">
        <v>0</v>
      </c>
      <c r="B1" s="2"/>
      <c r="C1" s="2"/>
      <c r="D1" s="2"/>
      <c r="E1" s="2"/>
      <c r="F1" s="2"/>
      <c r="G1" s="2"/>
      <c r="H1" s="2"/>
      <c r="I1" s="86" t="s">
        <v>1</v>
      </c>
      <c r="J1" s="86"/>
      <c r="K1" s="86"/>
      <c r="L1" s="86"/>
      <c r="M1" s="1"/>
      <c r="N1" s="1"/>
    </row>
    <row r="2" spans="1:14" ht="20.5">
      <c r="A2" s="2"/>
      <c r="B2" s="2"/>
      <c r="C2" s="2"/>
      <c r="D2" s="2"/>
      <c r="E2" s="2"/>
      <c r="F2" s="2"/>
      <c r="G2" s="2"/>
      <c r="H2" s="2"/>
      <c r="I2" s="87" t="s">
        <v>2</v>
      </c>
      <c r="J2" s="87"/>
      <c r="K2" s="87"/>
      <c r="L2" s="87"/>
      <c r="M2" s="1"/>
      <c r="N2" s="1"/>
    </row>
    <row r="3" spans="1:14" ht="20.5">
      <c r="A3" s="2"/>
      <c r="B3" s="2"/>
      <c r="C3" s="2"/>
      <c r="D3" s="2"/>
      <c r="E3" s="2"/>
      <c r="F3" s="2"/>
      <c r="G3" s="2"/>
      <c r="H3" s="2" t="s">
        <v>80</v>
      </c>
      <c r="I3" s="87" t="s">
        <v>82</v>
      </c>
      <c r="J3" s="87"/>
      <c r="K3" s="87"/>
      <c r="L3" s="87"/>
      <c r="M3" s="1"/>
      <c r="N3" s="1"/>
    </row>
    <row r="4" spans="1:14" ht="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</row>
    <row r="5" spans="1:14" ht="20">
      <c r="A5" s="2"/>
      <c r="B5" s="88" t="s">
        <v>81</v>
      </c>
      <c r="C5" s="88"/>
      <c r="D5" s="89"/>
      <c r="E5" s="89"/>
      <c r="F5" s="89"/>
      <c r="G5" s="89"/>
      <c r="H5" s="89"/>
      <c r="I5" s="89"/>
      <c r="J5" s="89"/>
      <c r="K5" s="89"/>
      <c r="L5" s="89"/>
      <c r="M5" s="1"/>
      <c r="N5" s="1"/>
    </row>
    <row r="6" spans="1:14" ht="18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</row>
    <row r="7" spans="1:14" ht="17.5">
      <c r="A7" s="81" t="s">
        <v>3</v>
      </c>
      <c r="B7" s="74" t="s">
        <v>4</v>
      </c>
      <c r="C7" s="84"/>
      <c r="D7" s="79" t="s">
        <v>5</v>
      </c>
      <c r="E7" s="79"/>
      <c r="F7" s="79"/>
      <c r="G7" s="79" t="s">
        <v>6</v>
      </c>
      <c r="H7" s="79"/>
      <c r="I7" s="79"/>
      <c r="J7" s="79" t="s">
        <v>7</v>
      </c>
      <c r="K7" s="79"/>
      <c r="L7" s="79"/>
      <c r="M7" s="1"/>
      <c r="N7" s="1"/>
    </row>
    <row r="8" spans="1:14" ht="17.5">
      <c r="A8" s="82"/>
      <c r="B8" s="84"/>
      <c r="C8" s="85"/>
      <c r="D8" s="58" t="s">
        <v>76</v>
      </c>
      <c r="E8" s="58" t="s">
        <v>79</v>
      </c>
      <c r="F8" s="58" t="s">
        <v>8</v>
      </c>
      <c r="G8" s="58" t="s">
        <v>76</v>
      </c>
      <c r="H8" s="58" t="s">
        <v>79</v>
      </c>
      <c r="I8" s="58" t="s">
        <v>8</v>
      </c>
      <c r="J8" s="58" t="s">
        <v>76</v>
      </c>
      <c r="K8" s="58" t="s">
        <v>79</v>
      </c>
      <c r="L8" s="56" t="s">
        <v>8</v>
      </c>
      <c r="M8" s="1"/>
      <c r="N8" s="1"/>
    </row>
    <row r="9" spans="1:14" ht="35">
      <c r="A9" s="3">
        <v>1</v>
      </c>
      <c r="B9" s="4" t="s">
        <v>9</v>
      </c>
      <c r="C9" s="5" t="s">
        <v>10</v>
      </c>
      <c r="D9" s="59">
        <v>3131</v>
      </c>
      <c r="E9" s="59">
        <v>3325</v>
      </c>
      <c r="F9" s="18">
        <f>(E9-D9)/D9*100</f>
        <v>6.1961034813158733</v>
      </c>
      <c r="G9" s="16">
        <v>3008</v>
      </c>
      <c r="H9" s="16">
        <v>3065</v>
      </c>
      <c r="I9" s="18">
        <f>(H9-G9)/G9*100</f>
        <v>1.8949468085106385</v>
      </c>
      <c r="J9" s="16">
        <v>2533</v>
      </c>
      <c r="K9" s="16">
        <v>2618</v>
      </c>
      <c r="L9" s="57">
        <f>(K9-J9)/J9*100</f>
        <v>3.3557046979865772</v>
      </c>
      <c r="M9" s="1"/>
      <c r="N9" s="1"/>
    </row>
    <row r="10" spans="1:14" ht="18">
      <c r="A10" s="3"/>
      <c r="B10" s="6" t="s">
        <v>11</v>
      </c>
      <c r="C10" s="5"/>
      <c r="D10" s="60"/>
      <c r="E10" s="60"/>
      <c r="F10" s="18"/>
      <c r="G10" s="16"/>
      <c r="H10" s="16"/>
      <c r="I10" s="18"/>
      <c r="J10" s="16"/>
      <c r="K10" s="16"/>
      <c r="L10" s="57"/>
      <c r="M10" s="1"/>
      <c r="N10" s="1"/>
    </row>
    <row r="11" spans="1:14" ht="18">
      <c r="A11" s="3"/>
      <c r="B11" s="6" t="s">
        <v>12</v>
      </c>
      <c r="C11" s="5" t="s">
        <v>10</v>
      </c>
      <c r="D11" s="61"/>
      <c r="E11" s="61"/>
      <c r="F11" s="18" t="s">
        <v>73</v>
      </c>
      <c r="G11" s="16"/>
      <c r="H11" s="16"/>
      <c r="I11" s="18"/>
      <c r="J11" s="16"/>
      <c r="K11" s="16"/>
      <c r="L11" s="57"/>
      <c r="M11" s="1"/>
      <c r="N11" s="1"/>
    </row>
    <row r="12" spans="1:14" ht="18">
      <c r="A12" s="3"/>
      <c r="B12" s="6" t="s">
        <v>13</v>
      </c>
      <c r="C12" s="5" t="s">
        <v>10</v>
      </c>
      <c r="D12" s="61">
        <v>493</v>
      </c>
      <c r="E12" s="61">
        <v>129</v>
      </c>
      <c r="F12" s="18">
        <v>-73.8</v>
      </c>
      <c r="G12" s="16">
        <v>396</v>
      </c>
      <c r="H12" s="16">
        <v>284</v>
      </c>
      <c r="I12" s="18">
        <f t="shared" ref="I12:I47" si="0">(H12-G12)/G12*100</f>
        <v>-28.28282828282828</v>
      </c>
      <c r="J12" s="16">
        <v>515</v>
      </c>
      <c r="K12" s="16">
        <v>356</v>
      </c>
      <c r="L12" s="57">
        <f>K12/J12*100-100</f>
        <v>-30.873786407766985</v>
      </c>
      <c r="M12" s="1"/>
      <c r="N12" s="1"/>
    </row>
    <row r="13" spans="1:14" ht="18">
      <c r="A13" s="3">
        <v>2</v>
      </c>
      <c r="B13" s="4" t="s">
        <v>14</v>
      </c>
      <c r="C13" s="5"/>
      <c r="D13" s="61"/>
      <c r="E13" s="61"/>
      <c r="F13" s="18"/>
      <c r="G13" s="16"/>
      <c r="H13" s="16"/>
      <c r="I13" s="18"/>
      <c r="J13" s="16"/>
      <c r="K13" s="16"/>
      <c r="L13" s="57"/>
      <c r="M13" s="1"/>
      <c r="N13" s="1"/>
    </row>
    <row r="14" spans="1:14" ht="18">
      <c r="A14" s="3"/>
      <c r="B14" s="6" t="s">
        <v>15</v>
      </c>
      <c r="C14" s="5" t="s">
        <v>16</v>
      </c>
      <c r="D14" s="61">
        <v>185354</v>
      </c>
      <c r="E14" s="61">
        <v>177784</v>
      </c>
      <c r="F14" s="18">
        <v>-4.0999999999999996</v>
      </c>
      <c r="G14" s="16">
        <v>226238</v>
      </c>
      <c r="H14" s="16">
        <v>225109</v>
      </c>
      <c r="I14" s="18">
        <f t="shared" si="0"/>
        <v>-0.49903199285707978</v>
      </c>
      <c r="J14" s="16">
        <v>169755</v>
      </c>
      <c r="K14" s="16">
        <v>161853</v>
      </c>
      <c r="L14" s="57">
        <f t="shared" ref="L14:L47" si="1">(K14-J14)/J14*100</f>
        <v>-4.654943889723425</v>
      </c>
      <c r="M14" s="1"/>
      <c r="N14" s="1"/>
    </row>
    <row r="15" spans="1:14" ht="18">
      <c r="A15" s="3"/>
      <c r="B15" s="6" t="s">
        <v>17</v>
      </c>
      <c r="C15" s="5" t="s">
        <v>16</v>
      </c>
      <c r="D15" s="61">
        <v>474119</v>
      </c>
      <c r="E15" s="61">
        <v>476362</v>
      </c>
      <c r="F15" s="18">
        <v>0.5</v>
      </c>
      <c r="G15" s="16">
        <v>528979</v>
      </c>
      <c r="H15" s="16">
        <v>530609</v>
      </c>
      <c r="I15" s="18">
        <f t="shared" si="0"/>
        <v>0.30814077685503583</v>
      </c>
      <c r="J15" s="16">
        <v>420653</v>
      </c>
      <c r="K15" s="16">
        <v>421185</v>
      </c>
      <c r="L15" s="57">
        <f t="shared" si="1"/>
        <v>0.12647003587279779</v>
      </c>
      <c r="M15" s="1"/>
      <c r="N15" s="1"/>
    </row>
    <row r="16" spans="1:14" ht="18">
      <c r="A16" s="3"/>
      <c r="B16" s="6" t="s">
        <v>18</v>
      </c>
      <c r="C16" s="5" t="s">
        <v>16</v>
      </c>
      <c r="D16" s="61">
        <v>288765</v>
      </c>
      <c r="E16" s="61">
        <v>298578</v>
      </c>
      <c r="F16" s="18">
        <f t="shared" ref="F16:F44" si="2">(E16-D16)/D16*100</f>
        <v>3.398265025193496</v>
      </c>
      <c r="G16" s="16">
        <v>302741</v>
      </c>
      <c r="H16" s="16">
        <v>305500</v>
      </c>
      <c r="I16" s="18">
        <f t="shared" si="0"/>
        <v>0.91134005635179904</v>
      </c>
      <c r="J16" s="16">
        <v>250898</v>
      </c>
      <c r="K16" s="16">
        <v>259332</v>
      </c>
      <c r="L16" s="57">
        <f t="shared" si="1"/>
        <v>3.3615254007604687</v>
      </c>
      <c r="M16" s="1"/>
      <c r="N16" s="1"/>
    </row>
    <row r="17" spans="1:14" ht="18">
      <c r="A17" s="3">
        <v>3</v>
      </c>
      <c r="B17" s="4" t="s">
        <v>19</v>
      </c>
      <c r="C17" s="5" t="s">
        <v>16</v>
      </c>
      <c r="D17" s="61">
        <v>5656</v>
      </c>
      <c r="E17" s="61">
        <v>5218</v>
      </c>
      <c r="F17" s="18">
        <f>(E17-D17)/D17*100</f>
        <v>-7.7439886845827433</v>
      </c>
      <c r="G17" s="16">
        <v>4169</v>
      </c>
      <c r="H17" s="16">
        <v>3930</v>
      </c>
      <c r="I17" s="18">
        <f t="shared" si="0"/>
        <v>-5.7327896378028305</v>
      </c>
      <c r="J17" s="16">
        <v>3308</v>
      </c>
      <c r="K17" s="16">
        <v>3166</v>
      </c>
      <c r="L17" s="57">
        <f t="shared" si="1"/>
        <v>-4.2926239419588876</v>
      </c>
      <c r="M17" s="1"/>
      <c r="N17" s="1"/>
    </row>
    <row r="18" spans="1:14" ht="18">
      <c r="A18" s="3"/>
      <c r="B18" s="6" t="s">
        <v>20</v>
      </c>
      <c r="C18" s="5" t="s">
        <v>16</v>
      </c>
      <c r="D18" s="61">
        <v>913</v>
      </c>
      <c r="E18" s="61">
        <v>997</v>
      </c>
      <c r="F18" s="18">
        <f t="shared" si="2"/>
        <v>9.2004381161007665</v>
      </c>
      <c r="G18" s="16">
        <v>581</v>
      </c>
      <c r="H18" s="16">
        <v>453</v>
      </c>
      <c r="I18" s="18">
        <f t="shared" si="0"/>
        <v>-22.030981067125648</v>
      </c>
      <c r="J18" s="16">
        <v>427</v>
      </c>
      <c r="K18" s="16">
        <v>356</v>
      </c>
      <c r="L18" s="57">
        <f t="shared" si="1"/>
        <v>-16.627634660421545</v>
      </c>
      <c r="M18" s="1"/>
      <c r="N18" s="1"/>
    </row>
    <row r="19" spans="1:14" ht="18">
      <c r="A19" s="3"/>
      <c r="B19" s="6" t="s">
        <v>21</v>
      </c>
      <c r="C19" s="5" t="s">
        <v>16</v>
      </c>
      <c r="D19" s="61">
        <v>2178</v>
      </c>
      <c r="E19" s="61">
        <v>1896</v>
      </c>
      <c r="F19" s="18">
        <f t="shared" si="2"/>
        <v>-12.947658402203857</v>
      </c>
      <c r="G19" s="16">
        <v>2434</v>
      </c>
      <c r="H19" s="16">
        <v>2401</v>
      </c>
      <c r="I19" s="18">
        <f t="shared" si="0"/>
        <v>-1.3557929334428924</v>
      </c>
      <c r="J19" s="16">
        <v>1924</v>
      </c>
      <c r="K19" s="16">
        <v>1927</v>
      </c>
      <c r="L19" s="57">
        <f t="shared" si="1"/>
        <v>0.15592515592515593</v>
      </c>
      <c r="M19" s="1"/>
      <c r="N19" s="1"/>
    </row>
    <row r="20" spans="1:14" ht="18">
      <c r="A20" s="3"/>
      <c r="B20" s="6" t="s">
        <v>22</v>
      </c>
      <c r="C20" s="5" t="s">
        <v>16</v>
      </c>
      <c r="D20" s="16">
        <v>820</v>
      </c>
      <c r="E20" s="16">
        <v>693</v>
      </c>
      <c r="F20" s="18">
        <f t="shared" si="2"/>
        <v>-15.487804878048781</v>
      </c>
      <c r="G20" s="16">
        <v>882</v>
      </c>
      <c r="H20" s="16">
        <v>870</v>
      </c>
      <c r="I20" s="18">
        <f t="shared" si="0"/>
        <v>-1.3605442176870748</v>
      </c>
      <c r="J20" s="16">
        <v>693</v>
      </c>
      <c r="K20" s="16">
        <v>679</v>
      </c>
      <c r="L20" s="57">
        <f t="shared" si="1"/>
        <v>-2.0202020202020203</v>
      </c>
      <c r="M20" s="1"/>
      <c r="N20" s="1"/>
    </row>
    <row r="21" spans="1:14" ht="18">
      <c r="A21" s="3"/>
      <c r="B21" s="6" t="s">
        <v>23</v>
      </c>
      <c r="C21" s="5" t="s">
        <v>16</v>
      </c>
      <c r="D21" s="53">
        <v>35</v>
      </c>
      <c r="E21" s="53">
        <v>20</v>
      </c>
      <c r="F21" s="18">
        <f t="shared" si="2"/>
        <v>-42.857142857142854</v>
      </c>
      <c r="G21" s="16">
        <v>62</v>
      </c>
      <c r="H21" s="16">
        <v>66</v>
      </c>
      <c r="I21" s="18">
        <f t="shared" si="0"/>
        <v>6.4516129032258061</v>
      </c>
      <c r="J21" s="16">
        <v>14</v>
      </c>
      <c r="K21" s="16">
        <v>9</v>
      </c>
      <c r="L21" s="57">
        <f t="shared" si="1"/>
        <v>-35.714285714285715</v>
      </c>
      <c r="M21" s="1"/>
      <c r="N21" s="1"/>
    </row>
    <row r="22" spans="1:14" ht="18">
      <c r="A22" s="3"/>
      <c r="B22" s="6" t="s">
        <v>24</v>
      </c>
      <c r="C22" s="5" t="s">
        <v>16</v>
      </c>
      <c r="D22" s="53">
        <v>1710</v>
      </c>
      <c r="E22" s="53">
        <v>1612</v>
      </c>
      <c r="F22" s="18">
        <f t="shared" si="2"/>
        <v>-5.730994152046784</v>
      </c>
      <c r="G22" s="16">
        <v>210</v>
      </c>
      <c r="H22" s="16">
        <v>140</v>
      </c>
      <c r="I22" s="18">
        <f t="shared" si="0"/>
        <v>-33.333333333333329</v>
      </c>
      <c r="J22" s="16">
        <v>250</v>
      </c>
      <c r="K22" s="16">
        <v>195</v>
      </c>
      <c r="L22" s="57">
        <f t="shared" si="1"/>
        <v>-22</v>
      </c>
      <c r="M22" s="1"/>
      <c r="N22" s="1"/>
    </row>
    <row r="23" spans="1:14" ht="18">
      <c r="A23" s="3">
        <v>4</v>
      </c>
      <c r="B23" s="4" t="s">
        <v>25</v>
      </c>
      <c r="C23" s="5" t="s">
        <v>16</v>
      </c>
      <c r="D23" s="53">
        <v>4265</v>
      </c>
      <c r="E23" s="53">
        <v>4265</v>
      </c>
      <c r="F23" s="18">
        <f>(E23-D23)/D23*100</f>
        <v>0</v>
      </c>
      <c r="G23" s="16">
        <v>5849</v>
      </c>
      <c r="H23" s="16">
        <v>3461</v>
      </c>
      <c r="I23" s="18">
        <f t="shared" si="0"/>
        <v>-40.827491878953673</v>
      </c>
      <c r="J23" s="16">
        <v>2258</v>
      </c>
      <c r="K23" s="16">
        <v>2654</v>
      </c>
      <c r="L23" s="57">
        <f t="shared" si="1"/>
        <v>17.537643932683793</v>
      </c>
      <c r="M23" s="1"/>
      <c r="N23" s="1"/>
    </row>
    <row r="24" spans="1:14" ht="22.5" customHeight="1">
      <c r="A24" s="3"/>
      <c r="B24" s="6" t="s">
        <v>26</v>
      </c>
      <c r="C24" s="5" t="s">
        <v>16</v>
      </c>
      <c r="D24" s="53">
        <v>3905</v>
      </c>
      <c r="E24" s="53">
        <v>4500</v>
      </c>
      <c r="F24" s="18">
        <f>(E24-D24)/D24*100</f>
        <v>15.236875800256081</v>
      </c>
      <c r="G24" s="16">
        <v>35</v>
      </c>
      <c r="H24" s="16">
        <v>3021</v>
      </c>
      <c r="I24" s="18">
        <f t="shared" si="0"/>
        <v>8531.4285714285725</v>
      </c>
      <c r="J24" s="16">
        <v>2226</v>
      </c>
      <c r="K24" s="16">
        <v>2611</v>
      </c>
      <c r="L24" s="57">
        <f>(K24-J24)/J24*100</f>
        <v>17.29559748427673</v>
      </c>
      <c r="M24" s="1"/>
      <c r="N24" s="1"/>
    </row>
    <row r="25" spans="1:14" ht="18">
      <c r="A25" s="3"/>
      <c r="B25" s="6" t="s">
        <v>27</v>
      </c>
      <c r="C25" s="5" t="s">
        <v>16</v>
      </c>
      <c r="D25" s="53"/>
      <c r="E25" s="53"/>
      <c r="F25" s="18"/>
      <c r="G25" s="16"/>
      <c r="H25" s="16"/>
      <c r="I25" s="18"/>
      <c r="J25" s="16"/>
      <c r="K25" s="16"/>
      <c r="L25" s="57"/>
      <c r="M25" s="1"/>
      <c r="N25" s="1"/>
    </row>
    <row r="26" spans="1:14" ht="18">
      <c r="A26" s="3"/>
      <c r="B26" s="6" t="s">
        <v>28</v>
      </c>
      <c r="C26" s="5"/>
      <c r="D26" s="53">
        <v>105</v>
      </c>
      <c r="E26" s="53">
        <v>62</v>
      </c>
      <c r="F26" s="18">
        <f t="shared" si="2"/>
        <v>-40.952380952380949</v>
      </c>
      <c r="G26" s="16">
        <v>2</v>
      </c>
      <c r="H26" s="16">
        <v>1</v>
      </c>
      <c r="I26" s="18">
        <f t="shared" si="0"/>
        <v>-50</v>
      </c>
      <c r="J26" s="16">
        <v>30</v>
      </c>
      <c r="K26" s="16">
        <v>42</v>
      </c>
      <c r="L26" s="57">
        <v>40</v>
      </c>
      <c r="M26" s="1"/>
      <c r="N26" s="1"/>
    </row>
    <row r="27" spans="1:14" ht="18">
      <c r="A27" s="3"/>
      <c r="B27" s="6" t="s">
        <v>29</v>
      </c>
      <c r="C27" s="5" t="s">
        <v>16</v>
      </c>
      <c r="D27" s="53">
        <v>237</v>
      </c>
      <c r="E27" s="53">
        <v>769</v>
      </c>
      <c r="F27" s="18">
        <f>(E27-D27)/D27*100</f>
        <v>224.47257383966246</v>
      </c>
      <c r="G27" s="16">
        <v>0</v>
      </c>
      <c r="H27" s="16">
        <v>0</v>
      </c>
      <c r="I27" s="18" t="s">
        <v>73</v>
      </c>
      <c r="J27" s="16">
        <v>0</v>
      </c>
      <c r="K27" s="16">
        <v>0</v>
      </c>
      <c r="L27" s="57" t="s">
        <v>73</v>
      </c>
      <c r="M27" s="1"/>
      <c r="N27" s="1"/>
    </row>
    <row r="28" spans="1:14" ht="18">
      <c r="A28" s="3"/>
      <c r="B28" s="6" t="s">
        <v>30</v>
      </c>
      <c r="C28" s="5" t="s">
        <v>16</v>
      </c>
      <c r="D28" s="53">
        <v>0</v>
      </c>
      <c r="E28" s="53">
        <v>0</v>
      </c>
      <c r="F28" s="48" t="s">
        <v>73</v>
      </c>
      <c r="G28" s="16">
        <v>0</v>
      </c>
      <c r="H28" s="16">
        <v>0</v>
      </c>
      <c r="I28" s="18" t="s">
        <v>73</v>
      </c>
      <c r="J28" s="16">
        <v>0</v>
      </c>
      <c r="K28" s="16">
        <v>0</v>
      </c>
      <c r="L28" s="57" t="s">
        <v>73</v>
      </c>
      <c r="M28" s="1"/>
      <c r="N28" s="1"/>
    </row>
    <row r="29" spans="1:14" ht="18">
      <c r="A29" s="3"/>
      <c r="B29" s="6" t="s">
        <v>31</v>
      </c>
      <c r="C29" s="5" t="s">
        <v>16</v>
      </c>
      <c r="D29" s="53">
        <v>0</v>
      </c>
      <c r="E29" s="53">
        <v>0</v>
      </c>
      <c r="F29" s="48" t="s">
        <v>73</v>
      </c>
      <c r="G29" s="16">
        <v>0</v>
      </c>
      <c r="H29" s="16">
        <v>0</v>
      </c>
      <c r="I29" s="18" t="s">
        <v>73</v>
      </c>
      <c r="J29" s="16">
        <v>0</v>
      </c>
      <c r="K29" s="16">
        <v>0</v>
      </c>
      <c r="L29" s="57" t="s">
        <v>73</v>
      </c>
      <c r="M29" s="1"/>
      <c r="N29" s="1"/>
    </row>
    <row r="30" spans="1:14" ht="18">
      <c r="A30" s="3"/>
      <c r="B30" s="6" t="s">
        <v>32</v>
      </c>
      <c r="C30" s="5" t="s">
        <v>16</v>
      </c>
      <c r="D30" s="53">
        <v>18</v>
      </c>
      <c r="E30" s="53">
        <v>9</v>
      </c>
      <c r="F30" s="18">
        <f t="shared" si="2"/>
        <v>-50</v>
      </c>
      <c r="G30" s="16">
        <v>5812</v>
      </c>
      <c r="H30" s="16">
        <v>439</v>
      </c>
      <c r="I30" s="18">
        <f t="shared" si="0"/>
        <v>-92.44666207845836</v>
      </c>
      <c r="J30" s="16">
        <v>2</v>
      </c>
      <c r="K30" s="16">
        <v>1</v>
      </c>
      <c r="L30" s="57">
        <f>(K30-J30)/J30*100</f>
        <v>-50</v>
      </c>
      <c r="M30" s="1"/>
      <c r="N30" s="1"/>
    </row>
    <row r="31" spans="1:14" ht="18">
      <c r="A31" s="3">
        <v>5</v>
      </c>
      <c r="B31" s="4" t="s">
        <v>33</v>
      </c>
      <c r="C31" s="5" t="s">
        <v>16</v>
      </c>
      <c r="D31" s="53">
        <v>4073</v>
      </c>
      <c r="E31" s="53">
        <v>4017</v>
      </c>
      <c r="F31" s="18">
        <f t="shared" si="2"/>
        <v>-1.3749079302725264</v>
      </c>
      <c r="G31" s="16">
        <v>5782</v>
      </c>
      <c r="H31" s="16">
        <v>3757</v>
      </c>
      <c r="I31" s="18">
        <f t="shared" si="0"/>
        <v>-35.022483569699062</v>
      </c>
      <c r="J31" s="16">
        <v>3312</v>
      </c>
      <c r="K31" s="16">
        <v>3513</v>
      </c>
      <c r="L31" s="57">
        <f>(K31-J31)/J31*100</f>
        <v>6.0688405797101446</v>
      </c>
      <c r="M31" s="1"/>
      <c r="N31" s="1"/>
    </row>
    <row r="32" spans="1:14" ht="18">
      <c r="A32" s="3"/>
      <c r="B32" s="6" t="s">
        <v>34</v>
      </c>
      <c r="C32" s="5" t="s">
        <v>16</v>
      </c>
      <c r="D32" s="53">
        <v>1934</v>
      </c>
      <c r="E32" s="53">
        <v>2027</v>
      </c>
      <c r="F32" s="18">
        <f t="shared" si="2"/>
        <v>4.8086866597724924</v>
      </c>
      <c r="G32" s="16">
        <v>4973</v>
      </c>
      <c r="H32" s="16">
        <v>2597</v>
      </c>
      <c r="I32" s="18">
        <f t="shared" si="0"/>
        <v>-47.778001206515178</v>
      </c>
      <c r="J32" s="16">
        <v>2230</v>
      </c>
      <c r="K32" s="16">
        <v>1983</v>
      </c>
      <c r="L32" s="57">
        <f>(K32-J32)/J32*100</f>
        <v>-11.076233183856504</v>
      </c>
      <c r="M32" s="1"/>
      <c r="N32" s="1"/>
    </row>
    <row r="33" spans="1:15" ht="18">
      <c r="A33" s="3"/>
      <c r="B33" s="6" t="s">
        <v>35</v>
      </c>
      <c r="C33" s="5"/>
      <c r="D33" s="53"/>
      <c r="E33" s="53"/>
      <c r="F33" s="18"/>
      <c r="G33" s="16"/>
      <c r="H33" s="16"/>
      <c r="I33" s="18"/>
      <c r="J33" s="16"/>
      <c r="K33" s="16"/>
      <c r="L33" s="57"/>
      <c r="M33" s="1"/>
      <c r="N33" s="1"/>
    </row>
    <row r="34" spans="1:15" ht="18">
      <c r="A34" s="3"/>
      <c r="B34" s="6" t="s">
        <v>36</v>
      </c>
      <c r="C34" s="5" t="s">
        <v>16</v>
      </c>
      <c r="D34" s="53">
        <v>0</v>
      </c>
      <c r="E34" s="53">
        <v>0</v>
      </c>
      <c r="F34" s="18" t="s">
        <v>73</v>
      </c>
      <c r="G34" s="16">
        <v>0</v>
      </c>
      <c r="H34" s="16">
        <v>0</v>
      </c>
      <c r="I34" s="18" t="s">
        <v>73</v>
      </c>
      <c r="J34" s="16">
        <v>0</v>
      </c>
      <c r="K34" s="16">
        <v>0</v>
      </c>
      <c r="L34" s="57" t="s">
        <v>73</v>
      </c>
      <c r="M34" s="1"/>
      <c r="N34" s="1"/>
    </row>
    <row r="35" spans="1:15" ht="18">
      <c r="A35" s="3"/>
      <c r="B35" s="6" t="s">
        <v>28</v>
      </c>
      <c r="C35" s="5" t="s">
        <v>37</v>
      </c>
      <c r="D35" s="53">
        <v>184</v>
      </c>
      <c r="E35" s="53">
        <v>479</v>
      </c>
      <c r="F35" s="18">
        <f t="shared" si="2"/>
        <v>160.32608695652172</v>
      </c>
      <c r="G35" s="16">
        <v>260</v>
      </c>
      <c r="H35" s="16">
        <v>435</v>
      </c>
      <c r="I35" s="18">
        <f t="shared" si="0"/>
        <v>67.307692307692307</v>
      </c>
      <c r="J35" s="16">
        <v>344</v>
      </c>
      <c r="K35" s="16">
        <v>605</v>
      </c>
      <c r="L35" s="57">
        <f>(K35-J35)/J35*100</f>
        <v>75.872093023255815</v>
      </c>
      <c r="M35" s="1"/>
      <c r="N35" s="1"/>
    </row>
    <row r="36" spans="1:15" ht="18">
      <c r="A36" s="3"/>
      <c r="B36" s="6" t="s">
        <v>38</v>
      </c>
      <c r="C36" s="5" t="s">
        <v>37</v>
      </c>
      <c r="D36" s="53">
        <v>0</v>
      </c>
      <c r="E36" s="53">
        <v>0</v>
      </c>
      <c r="F36" s="18" t="s">
        <v>73</v>
      </c>
      <c r="G36" s="16">
        <v>0</v>
      </c>
      <c r="H36" s="16">
        <v>0</v>
      </c>
      <c r="I36" s="18" t="s">
        <v>73</v>
      </c>
      <c r="J36" s="16">
        <v>0</v>
      </c>
      <c r="K36" s="16">
        <v>0</v>
      </c>
      <c r="L36" s="57">
        <v>0</v>
      </c>
      <c r="M36" s="1"/>
      <c r="N36" s="1"/>
    </row>
    <row r="37" spans="1:15" ht="18">
      <c r="A37" s="3"/>
      <c r="B37" s="6" t="s">
        <v>39</v>
      </c>
      <c r="C37" s="5" t="s">
        <v>37</v>
      </c>
      <c r="D37" s="53">
        <v>78</v>
      </c>
      <c r="E37" s="53">
        <v>67</v>
      </c>
      <c r="F37" s="18">
        <f t="shared" si="2"/>
        <v>-14.102564102564102</v>
      </c>
      <c r="G37" s="16">
        <v>74</v>
      </c>
      <c r="H37" s="16">
        <v>75</v>
      </c>
      <c r="I37" s="18">
        <f t="shared" si="0"/>
        <v>1.3513513513513513</v>
      </c>
      <c r="J37" s="16">
        <v>62</v>
      </c>
      <c r="K37" s="16">
        <v>56</v>
      </c>
      <c r="L37" s="57">
        <f t="shared" si="1"/>
        <v>-9.67741935483871</v>
      </c>
      <c r="M37" s="1"/>
      <c r="N37" s="1"/>
    </row>
    <row r="38" spans="1:15" ht="18">
      <c r="A38" s="3"/>
      <c r="B38" s="6" t="s">
        <v>40</v>
      </c>
      <c r="C38" s="5" t="s">
        <v>37</v>
      </c>
      <c r="D38" s="53">
        <v>430</v>
      </c>
      <c r="E38" s="53">
        <v>304</v>
      </c>
      <c r="F38" s="18">
        <f t="shared" si="2"/>
        <v>-29.302325581395351</v>
      </c>
      <c r="G38" s="16">
        <v>218</v>
      </c>
      <c r="H38" s="16">
        <v>316</v>
      </c>
      <c r="I38" s="18">
        <f t="shared" si="0"/>
        <v>44.954128440366972</v>
      </c>
      <c r="J38" s="16">
        <v>260</v>
      </c>
      <c r="K38" s="16">
        <v>381</v>
      </c>
      <c r="L38" s="57">
        <f t="shared" si="1"/>
        <v>46.53846153846154</v>
      </c>
      <c r="M38" s="1"/>
      <c r="N38" s="1"/>
    </row>
    <row r="39" spans="1:15" ht="18">
      <c r="A39" s="3"/>
      <c r="B39" s="6" t="s">
        <v>41</v>
      </c>
      <c r="C39" s="5" t="s">
        <v>16</v>
      </c>
      <c r="D39" s="53">
        <v>0</v>
      </c>
      <c r="E39" s="53">
        <v>0</v>
      </c>
      <c r="F39" s="18" t="s">
        <v>73</v>
      </c>
      <c r="G39" s="16">
        <v>0</v>
      </c>
      <c r="H39" s="16">
        <v>0</v>
      </c>
      <c r="I39" s="18" t="s">
        <v>73</v>
      </c>
      <c r="J39" s="16">
        <v>0</v>
      </c>
      <c r="K39" s="16">
        <v>0</v>
      </c>
      <c r="L39" s="57" t="s">
        <v>73</v>
      </c>
      <c r="M39" s="1"/>
      <c r="N39" s="1"/>
    </row>
    <row r="40" spans="1:15" ht="18">
      <c r="A40" s="3"/>
      <c r="B40" s="6" t="s">
        <v>31</v>
      </c>
      <c r="C40" s="5" t="s">
        <v>16</v>
      </c>
      <c r="D40" s="53">
        <v>994</v>
      </c>
      <c r="E40" s="53">
        <v>1140</v>
      </c>
      <c r="F40" s="18">
        <f t="shared" si="2"/>
        <v>14.688128772635814</v>
      </c>
      <c r="G40" s="16">
        <v>0</v>
      </c>
      <c r="H40" s="16">
        <v>0</v>
      </c>
      <c r="I40" s="18" t="s">
        <v>73</v>
      </c>
      <c r="J40" s="16">
        <v>0</v>
      </c>
      <c r="K40" s="16">
        <v>0</v>
      </c>
      <c r="L40" s="57" t="s">
        <v>73</v>
      </c>
      <c r="M40" s="1"/>
      <c r="N40" s="1"/>
    </row>
    <row r="41" spans="1:15" ht="18">
      <c r="A41" s="3"/>
      <c r="B41" s="6" t="s">
        <v>42</v>
      </c>
      <c r="C41" s="5" t="s">
        <v>16</v>
      </c>
      <c r="D41" s="53">
        <v>453</v>
      </c>
      <c r="E41" s="53">
        <v>479</v>
      </c>
      <c r="F41" s="18">
        <f t="shared" si="2"/>
        <v>5.739514348785872</v>
      </c>
      <c r="G41" s="16">
        <v>257</v>
      </c>
      <c r="H41" s="16">
        <v>334</v>
      </c>
      <c r="I41" s="18">
        <f t="shared" si="0"/>
        <v>29.961089494163424</v>
      </c>
      <c r="J41" s="16">
        <v>416</v>
      </c>
      <c r="K41" s="16">
        <v>488</v>
      </c>
      <c r="L41" s="57">
        <f t="shared" si="1"/>
        <v>17.307692307692307</v>
      </c>
      <c r="M41" s="1"/>
      <c r="N41" s="1"/>
    </row>
    <row r="42" spans="1:15" ht="18">
      <c r="A42" s="3">
        <v>6</v>
      </c>
      <c r="B42" s="7" t="s">
        <v>67</v>
      </c>
      <c r="C42" s="5" t="s">
        <v>43</v>
      </c>
      <c r="D42" s="62">
        <v>84</v>
      </c>
      <c r="E42" s="62">
        <v>63</v>
      </c>
      <c r="F42" s="18">
        <f t="shared" si="2"/>
        <v>-25</v>
      </c>
      <c r="G42" s="23">
        <v>89</v>
      </c>
      <c r="H42" s="23">
        <v>78</v>
      </c>
      <c r="I42" s="18">
        <f t="shared" si="0"/>
        <v>-12.359550561797752</v>
      </c>
      <c r="J42" s="23">
        <v>72</v>
      </c>
      <c r="K42" s="23">
        <v>68</v>
      </c>
      <c r="L42" s="57">
        <f t="shared" si="1"/>
        <v>-5.5555555555555554</v>
      </c>
      <c r="M42" s="1"/>
      <c r="N42" s="1"/>
    </row>
    <row r="43" spans="1:15" ht="18">
      <c r="A43" s="3"/>
      <c r="B43" s="8" t="s">
        <v>44</v>
      </c>
      <c r="C43" s="5" t="s">
        <v>43</v>
      </c>
      <c r="D43" s="62">
        <v>16</v>
      </c>
      <c r="E43" s="62">
        <v>13</v>
      </c>
      <c r="F43" s="18">
        <f t="shared" si="2"/>
        <v>-18.75</v>
      </c>
      <c r="G43" s="23">
        <v>10</v>
      </c>
      <c r="H43" s="23">
        <v>10</v>
      </c>
      <c r="I43" s="18">
        <f t="shared" si="0"/>
        <v>0</v>
      </c>
      <c r="J43" s="23">
        <v>11</v>
      </c>
      <c r="K43" s="23">
        <v>9</v>
      </c>
      <c r="L43" s="57">
        <f t="shared" si="1"/>
        <v>-18.181818181818183</v>
      </c>
      <c r="M43" s="1"/>
      <c r="N43" s="1"/>
    </row>
    <row r="44" spans="1:15" ht="18">
      <c r="A44" s="3">
        <v>7</v>
      </c>
      <c r="B44" s="7" t="s">
        <v>45</v>
      </c>
      <c r="C44" s="5" t="s">
        <v>37</v>
      </c>
      <c r="D44" s="63">
        <v>2112.5</v>
      </c>
      <c r="E44" s="63">
        <v>158</v>
      </c>
      <c r="F44" s="18">
        <f t="shared" si="2"/>
        <v>-92.520710059171591</v>
      </c>
      <c r="G44" s="18">
        <v>2434.46</v>
      </c>
      <c r="H44" s="18">
        <v>2401</v>
      </c>
      <c r="I44" s="18">
        <f t="shared" si="0"/>
        <v>-1.3744321122548753</v>
      </c>
      <c r="J44" s="18">
        <v>1903.9</v>
      </c>
      <c r="K44" s="18">
        <v>1784.01</v>
      </c>
      <c r="L44" s="57">
        <f t="shared" si="1"/>
        <v>-6.2970744261778506</v>
      </c>
      <c r="M44" s="1"/>
      <c r="N44" s="1"/>
    </row>
    <row r="45" spans="1:15" ht="18">
      <c r="A45" s="3">
        <v>8</v>
      </c>
      <c r="B45" s="7" t="s">
        <v>46</v>
      </c>
      <c r="C45" s="3"/>
      <c r="D45" s="63"/>
      <c r="E45" s="63"/>
      <c r="F45" s="18"/>
      <c r="G45" s="18"/>
      <c r="H45" s="18"/>
      <c r="I45" s="18"/>
      <c r="J45" s="18"/>
      <c r="K45" s="18"/>
      <c r="L45" s="57"/>
      <c r="M45" s="1"/>
      <c r="N45" s="1"/>
    </row>
    <row r="46" spans="1:15" ht="18">
      <c r="A46" s="3"/>
      <c r="B46" s="8" t="s">
        <v>47</v>
      </c>
      <c r="C46" s="5" t="s">
        <v>48</v>
      </c>
      <c r="D46" s="63">
        <v>2095.69</v>
      </c>
      <c r="E46" s="63">
        <v>2507.9</v>
      </c>
      <c r="F46" s="18">
        <f>(E46-D46)/D46*100</f>
        <v>19.669416755340723</v>
      </c>
      <c r="G46" s="18">
        <v>2176.62</v>
      </c>
      <c r="H46" s="18">
        <v>2459</v>
      </c>
      <c r="I46" s="18">
        <f t="shared" si="0"/>
        <v>12.973325614944278</v>
      </c>
      <c r="J46" s="18">
        <v>2203</v>
      </c>
      <c r="K46" s="18">
        <v>2339</v>
      </c>
      <c r="L46" s="57">
        <f t="shared" si="1"/>
        <v>6.1733999092147069</v>
      </c>
      <c r="M46" s="1"/>
      <c r="N46" s="1"/>
    </row>
    <row r="47" spans="1:15" ht="18">
      <c r="A47" s="3"/>
      <c r="B47" s="8" t="s">
        <v>49</v>
      </c>
      <c r="C47" s="5" t="s">
        <v>48</v>
      </c>
      <c r="D47" s="63">
        <v>6443.3</v>
      </c>
      <c r="E47" s="63">
        <v>7352.4</v>
      </c>
      <c r="F47" s="18">
        <f>(E47-D47)/D47*100</f>
        <v>14.109229742523233</v>
      </c>
      <c r="G47" s="18">
        <v>6042.44</v>
      </c>
      <c r="H47" s="18">
        <v>7519</v>
      </c>
      <c r="I47" s="18">
        <f t="shared" si="0"/>
        <v>24.436485922905323</v>
      </c>
      <c r="J47" s="18">
        <v>5515</v>
      </c>
      <c r="K47" s="18">
        <v>6263</v>
      </c>
      <c r="L47" s="18">
        <f t="shared" si="1"/>
        <v>13.563009972801451</v>
      </c>
      <c r="M47" s="71"/>
      <c r="N47" s="1"/>
    </row>
    <row r="48" spans="1:15" ht="18">
      <c r="A48" s="3">
        <v>9</v>
      </c>
      <c r="B48" s="7" t="s">
        <v>50</v>
      </c>
      <c r="C48" s="5" t="s">
        <v>51</v>
      </c>
      <c r="D48" s="63">
        <v>0</v>
      </c>
      <c r="E48" s="63">
        <v>0</v>
      </c>
      <c r="F48" s="57" t="s">
        <v>73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 t="s">
        <v>73</v>
      </c>
      <c r="M48" s="30"/>
      <c r="N48" s="1"/>
      <c r="O48" s="1"/>
    </row>
    <row r="49" spans="1:15" ht="18">
      <c r="A49" s="3">
        <v>10</v>
      </c>
      <c r="B49" s="7" t="s">
        <v>52</v>
      </c>
      <c r="C49" s="5" t="s">
        <v>51</v>
      </c>
      <c r="D49" s="63">
        <v>0</v>
      </c>
      <c r="E49" s="63">
        <v>0</v>
      </c>
      <c r="F49" s="57" t="s">
        <v>73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 t="s">
        <v>73</v>
      </c>
      <c r="M49" s="30"/>
      <c r="N49" s="1"/>
      <c r="O49" s="1"/>
    </row>
    <row r="50" spans="1:15" ht="18">
      <c r="A50" s="9"/>
      <c r="B50" s="10"/>
      <c r="C50" s="9"/>
      <c r="D50" s="52"/>
      <c r="E50" s="52"/>
      <c r="F50" s="52"/>
      <c r="G50" s="52"/>
      <c r="H50" s="52"/>
      <c r="I50" s="52"/>
      <c r="J50" s="52"/>
      <c r="K50" s="52"/>
      <c r="L50" s="52"/>
      <c r="M50" s="1"/>
      <c r="N50" s="1"/>
    </row>
    <row r="51" spans="1:15" ht="18">
      <c r="A51" s="9"/>
      <c r="B51" s="10"/>
      <c r="C51" s="9"/>
      <c r="D51" s="52"/>
      <c r="E51" s="52"/>
      <c r="F51" s="52"/>
      <c r="G51" s="52"/>
      <c r="H51" s="52"/>
      <c r="I51" s="52"/>
      <c r="J51" s="52"/>
      <c r="K51" s="52"/>
      <c r="L51" s="52"/>
      <c r="M51" s="1"/>
      <c r="N51" s="1"/>
    </row>
    <row r="52" spans="1:15" ht="18">
      <c r="A52" s="9"/>
      <c r="B52" s="10"/>
      <c r="C52" s="9"/>
      <c r="D52" s="52"/>
      <c r="E52" s="52"/>
      <c r="F52" s="52"/>
      <c r="G52" s="52"/>
      <c r="H52" s="52"/>
      <c r="I52" s="52"/>
      <c r="J52" s="52"/>
      <c r="K52" s="52"/>
      <c r="L52" s="52"/>
      <c r="M52" s="1"/>
      <c r="N52" s="1"/>
    </row>
    <row r="53" spans="1:15" ht="17.5">
      <c r="A53" s="81" t="s">
        <v>3</v>
      </c>
      <c r="B53" s="80" t="s">
        <v>4</v>
      </c>
      <c r="C53" s="84"/>
      <c r="D53" s="79" t="s">
        <v>53</v>
      </c>
      <c r="E53" s="79"/>
      <c r="F53" s="79"/>
      <c r="G53" s="79" t="s">
        <v>54</v>
      </c>
      <c r="H53" s="79"/>
      <c r="I53" s="79"/>
      <c r="J53" s="79" t="s">
        <v>55</v>
      </c>
      <c r="K53" s="79"/>
      <c r="L53" s="79"/>
      <c r="M53" s="1"/>
      <c r="N53" s="1"/>
    </row>
    <row r="54" spans="1:15" ht="17.5">
      <c r="A54" s="82"/>
      <c r="B54" s="83"/>
      <c r="C54" s="85"/>
      <c r="D54" s="58" t="s">
        <v>76</v>
      </c>
      <c r="E54" s="58" t="s">
        <v>79</v>
      </c>
      <c r="F54" s="58" t="s">
        <v>8</v>
      </c>
      <c r="G54" s="58" t="s">
        <v>76</v>
      </c>
      <c r="H54" s="58" t="s">
        <v>79</v>
      </c>
      <c r="I54" s="58" t="s">
        <v>8</v>
      </c>
      <c r="J54" s="58" t="s">
        <v>76</v>
      </c>
      <c r="K54" s="58" t="s">
        <v>79</v>
      </c>
      <c r="L54" s="58" t="s">
        <v>8</v>
      </c>
      <c r="M54" s="1"/>
      <c r="N54" s="1"/>
    </row>
    <row r="55" spans="1:15" ht="35">
      <c r="A55" s="3">
        <v>1</v>
      </c>
      <c r="B55" s="4" t="s">
        <v>9</v>
      </c>
      <c r="C55" s="11" t="s">
        <v>10</v>
      </c>
      <c r="D55" s="16">
        <v>2767</v>
      </c>
      <c r="E55" s="16">
        <v>3427</v>
      </c>
      <c r="F55" s="17">
        <f>(E55-D55)/D55*100</f>
        <v>23.852547885796895</v>
      </c>
      <c r="G55" s="17">
        <v>3381</v>
      </c>
      <c r="H55" s="17">
        <v>3528</v>
      </c>
      <c r="I55" s="17">
        <f>(H55-G55)/G55*100</f>
        <v>4.3478260869565215</v>
      </c>
      <c r="J55" s="17">
        <v>3833</v>
      </c>
      <c r="K55" s="17">
        <v>3931</v>
      </c>
      <c r="L55" s="17">
        <f>(K55-J55)/J55*100</f>
        <v>2.5567440647012782</v>
      </c>
      <c r="M55" s="1"/>
      <c r="N55" s="1"/>
    </row>
    <row r="56" spans="1:15" ht="18">
      <c r="A56" s="3"/>
      <c r="B56" s="6" t="s">
        <v>11</v>
      </c>
      <c r="C56" s="11"/>
      <c r="D56" s="16"/>
      <c r="E56" s="16"/>
      <c r="F56" s="17"/>
      <c r="G56" s="17"/>
      <c r="H56" s="17"/>
      <c r="I56" s="17"/>
      <c r="J56" s="17"/>
      <c r="K56" s="17"/>
      <c r="L56" s="17"/>
      <c r="M56" s="1"/>
      <c r="N56" s="1"/>
    </row>
    <row r="57" spans="1:15" ht="18">
      <c r="A57" s="3"/>
      <c r="B57" s="6" t="s">
        <v>12</v>
      </c>
      <c r="C57" s="11" t="s">
        <v>10</v>
      </c>
      <c r="D57" s="16"/>
      <c r="E57" s="16"/>
      <c r="F57" s="17"/>
      <c r="G57" s="17"/>
      <c r="H57" s="17">
        <v>290</v>
      </c>
      <c r="I57" s="17" t="s">
        <v>73</v>
      </c>
      <c r="J57" s="17"/>
      <c r="K57" s="17"/>
      <c r="L57" s="17"/>
      <c r="M57" s="1"/>
      <c r="N57" s="1"/>
    </row>
    <row r="58" spans="1:15" ht="18">
      <c r="A58" s="3"/>
      <c r="B58" s="6" t="s">
        <v>13</v>
      </c>
      <c r="C58" s="11" t="s">
        <v>10</v>
      </c>
      <c r="D58" s="16">
        <v>368</v>
      </c>
      <c r="E58" s="16">
        <v>46</v>
      </c>
      <c r="F58" s="17">
        <f t="shared" ref="F58:F93" si="3">(E58-D58)/D58*100</f>
        <v>-87.5</v>
      </c>
      <c r="G58" s="17">
        <v>339</v>
      </c>
      <c r="H58" s="17"/>
      <c r="I58" s="17" t="s">
        <v>73</v>
      </c>
      <c r="J58" s="17">
        <v>777</v>
      </c>
      <c r="K58" s="17">
        <v>1186</v>
      </c>
      <c r="L58" s="17">
        <f t="shared" ref="L58:L93" si="4">(K58-J58)/J58*100</f>
        <v>52.638352638352636</v>
      </c>
      <c r="M58" s="1"/>
      <c r="N58" s="1"/>
    </row>
    <row r="59" spans="1:15" ht="18">
      <c r="A59" s="3">
        <v>2</v>
      </c>
      <c r="B59" s="4" t="s">
        <v>14</v>
      </c>
      <c r="C59" s="11"/>
      <c r="D59" s="16"/>
      <c r="E59" s="16"/>
      <c r="F59" s="17"/>
      <c r="G59" s="17"/>
      <c r="H59" s="17"/>
      <c r="I59" s="17"/>
      <c r="J59" s="17"/>
      <c r="K59" s="17"/>
      <c r="L59" s="17"/>
      <c r="M59" s="1"/>
      <c r="N59" s="1"/>
    </row>
    <row r="60" spans="1:15" ht="18">
      <c r="A60" s="3"/>
      <c r="B60" s="6" t="s">
        <v>15</v>
      </c>
      <c r="C60" s="11" t="s">
        <v>16</v>
      </c>
      <c r="D60" s="16">
        <v>204813</v>
      </c>
      <c r="E60" s="16">
        <v>196906</v>
      </c>
      <c r="F60" s="17">
        <f t="shared" si="3"/>
        <v>-3.86059478646375</v>
      </c>
      <c r="G60" s="17">
        <v>183131</v>
      </c>
      <c r="H60" s="17">
        <v>172904</v>
      </c>
      <c r="I60" s="17">
        <f t="shared" ref="I60:I93" si="5">(H60-G60)/G60*100</f>
        <v>-5.5845269233499515</v>
      </c>
      <c r="J60" s="17">
        <v>177692</v>
      </c>
      <c r="K60" s="17">
        <v>166529</v>
      </c>
      <c r="L60" s="17">
        <f t="shared" si="4"/>
        <v>-6.2822186705085201</v>
      </c>
      <c r="M60" s="1"/>
      <c r="N60" s="1"/>
    </row>
    <row r="61" spans="1:15" ht="18">
      <c r="A61" s="3"/>
      <c r="B61" s="6" t="s">
        <v>17</v>
      </c>
      <c r="C61" s="11" t="s">
        <v>16</v>
      </c>
      <c r="D61" s="16">
        <v>501926</v>
      </c>
      <c r="E61" s="16">
        <v>503564</v>
      </c>
      <c r="F61" s="17">
        <f t="shared" si="3"/>
        <v>0.32634292704502255</v>
      </c>
      <c r="G61" s="17">
        <v>538452</v>
      </c>
      <c r="H61" s="17">
        <v>539009</v>
      </c>
      <c r="I61" s="17">
        <f t="shared" si="5"/>
        <v>0.1034446895916442</v>
      </c>
      <c r="J61" s="17">
        <v>620723</v>
      </c>
      <c r="K61" s="17">
        <v>622071</v>
      </c>
      <c r="L61" s="17">
        <f t="shared" si="4"/>
        <v>0.21716611113169643</v>
      </c>
      <c r="M61" s="1"/>
      <c r="N61" s="1"/>
    </row>
    <row r="62" spans="1:15" ht="18">
      <c r="A62" s="3"/>
      <c r="B62" s="6" t="s">
        <v>18</v>
      </c>
      <c r="C62" s="11" t="s">
        <v>16</v>
      </c>
      <c r="D62" s="16">
        <v>297113</v>
      </c>
      <c r="E62" s="16">
        <v>306658</v>
      </c>
      <c r="F62" s="17">
        <f t="shared" si="3"/>
        <v>3.2125824181372069</v>
      </c>
      <c r="G62" s="17">
        <v>355321</v>
      </c>
      <c r="H62" s="17">
        <v>366105</v>
      </c>
      <c r="I62" s="17">
        <f t="shared" si="5"/>
        <v>3.0350021529827957</v>
      </c>
      <c r="J62" s="17">
        <v>443031</v>
      </c>
      <c r="K62" s="17">
        <v>455542</v>
      </c>
      <c r="L62" s="17">
        <f t="shared" si="4"/>
        <v>2.8239558857055149</v>
      </c>
      <c r="M62" s="1"/>
      <c r="N62" s="1"/>
    </row>
    <row r="63" spans="1:15" ht="18">
      <c r="A63" s="3">
        <v>3</v>
      </c>
      <c r="B63" s="4" t="s">
        <v>19</v>
      </c>
      <c r="C63" s="11" t="s">
        <v>16</v>
      </c>
      <c r="D63" s="16">
        <v>4047</v>
      </c>
      <c r="E63" s="16">
        <v>3618</v>
      </c>
      <c r="F63" s="17">
        <f t="shared" si="3"/>
        <v>-10.600444773906597</v>
      </c>
      <c r="G63" s="17">
        <v>4569</v>
      </c>
      <c r="H63" s="17">
        <v>3871</v>
      </c>
      <c r="I63" s="17">
        <f t="shared" si="5"/>
        <v>-15.276865834974831</v>
      </c>
      <c r="J63" s="17">
        <v>5199</v>
      </c>
      <c r="K63" s="17">
        <v>5094</v>
      </c>
      <c r="L63" s="17">
        <f t="shared" si="4"/>
        <v>-2.0196191575302942</v>
      </c>
      <c r="M63" s="1"/>
      <c r="N63" s="1"/>
    </row>
    <row r="64" spans="1:15" ht="18">
      <c r="A64" s="3"/>
      <c r="B64" s="6" t="s">
        <v>20</v>
      </c>
      <c r="C64" s="11" t="s">
        <v>16</v>
      </c>
      <c r="D64" s="16">
        <v>607</v>
      </c>
      <c r="E64" s="16">
        <v>670</v>
      </c>
      <c r="F64" s="17">
        <f t="shared" si="3"/>
        <v>10.378912685337728</v>
      </c>
      <c r="G64" s="17">
        <v>752</v>
      </c>
      <c r="H64" s="17">
        <v>473</v>
      </c>
      <c r="I64" s="17">
        <f t="shared" si="5"/>
        <v>-37.101063829787236</v>
      </c>
      <c r="J64" s="17">
        <v>1928</v>
      </c>
      <c r="K64" s="17">
        <v>1602</v>
      </c>
      <c r="L64" s="17">
        <f t="shared" si="4"/>
        <v>-16.908713692946058</v>
      </c>
      <c r="M64" s="1"/>
      <c r="N64" s="1"/>
    </row>
    <row r="65" spans="1:14" ht="18">
      <c r="A65" s="3"/>
      <c r="B65" s="6" t="s">
        <v>21</v>
      </c>
      <c r="C65" s="11" t="s">
        <v>16</v>
      </c>
      <c r="D65" s="16">
        <v>2234</v>
      </c>
      <c r="E65" s="16">
        <v>2019</v>
      </c>
      <c r="F65" s="17">
        <f t="shared" si="3"/>
        <v>-9.6239928379588182</v>
      </c>
      <c r="G65" s="17">
        <v>2603</v>
      </c>
      <c r="H65" s="17">
        <v>2292</v>
      </c>
      <c r="I65" s="17">
        <f t="shared" si="5"/>
        <v>-11.947752593161736</v>
      </c>
      <c r="J65" s="17">
        <v>2223</v>
      </c>
      <c r="K65" s="17">
        <v>2445</v>
      </c>
      <c r="L65" s="17">
        <f t="shared" si="4"/>
        <v>9.9865047233468278</v>
      </c>
      <c r="M65" s="1"/>
      <c r="N65" s="1"/>
    </row>
    <row r="66" spans="1:14" ht="18">
      <c r="A66" s="3"/>
      <c r="B66" s="6" t="s">
        <v>22</v>
      </c>
      <c r="C66" s="11" t="s">
        <v>16</v>
      </c>
      <c r="D66" s="16">
        <v>861</v>
      </c>
      <c r="E66" s="16">
        <v>723</v>
      </c>
      <c r="F66" s="17">
        <f t="shared" si="3"/>
        <v>-16.027874564459928</v>
      </c>
      <c r="G66" s="17">
        <v>942</v>
      </c>
      <c r="H66" s="17">
        <v>829</v>
      </c>
      <c r="I66" s="17">
        <f t="shared" si="5"/>
        <v>-11.995753715498939</v>
      </c>
      <c r="J66" s="17">
        <v>896</v>
      </c>
      <c r="K66" s="17">
        <v>899</v>
      </c>
      <c r="L66" s="17">
        <f t="shared" si="4"/>
        <v>0.33482142857142855</v>
      </c>
      <c r="M66" s="1"/>
      <c r="N66" s="1"/>
    </row>
    <row r="67" spans="1:14" ht="18">
      <c r="A67" s="3"/>
      <c r="B67" s="6" t="s">
        <v>23</v>
      </c>
      <c r="C67" s="11" t="s">
        <v>16</v>
      </c>
      <c r="D67" s="16">
        <v>48</v>
      </c>
      <c r="E67" s="16">
        <v>43</v>
      </c>
      <c r="F67" s="17">
        <f t="shared" si="3"/>
        <v>-10.416666666666668</v>
      </c>
      <c r="G67" s="17">
        <v>77</v>
      </c>
      <c r="H67" s="17">
        <v>77</v>
      </c>
      <c r="I67" s="17">
        <f t="shared" si="5"/>
        <v>0</v>
      </c>
      <c r="J67" s="17">
        <v>25</v>
      </c>
      <c r="K67" s="17">
        <v>29</v>
      </c>
      <c r="L67" s="17">
        <f t="shared" si="4"/>
        <v>16</v>
      </c>
      <c r="M67" s="1"/>
      <c r="N67" s="1"/>
    </row>
    <row r="68" spans="1:14" ht="18">
      <c r="A68" s="3"/>
      <c r="B68" s="6" t="s">
        <v>24</v>
      </c>
      <c r="C68" s="11" t="s">
        <v>16</v>
      </c>
      <c r="D68" s="16">
        <v>297</v>
      </c>
      <c r="E68" s="16">
        <v>163</v>
      </c>
      <c r="F68" s="17">
        <f t="shared" si="3"/>
        <v>-45.117845117845121</v>
      </c>
      <c r="G68" s="17">
        <v>195</v>
      </c>
      <c r="H68" s="17">
        <v>200</v>
      </c>
      <c r="I68" s="17">
        <f t="shared" si="5"/>
        <v>2.5641025641025639</v>
      </c>
      <c r="J68" s="17">
        <v>127</v>
      </c>
      <c r="K68" s="17">
        <v>119</v>
      </c>
      <c r="L68" s="17">
        <f t="shared" si="4"/>
        <v>-6.2992125984251963</v>
      </c>
      <c r="M68" s="1"/>
      <c r="N68" s="1"/>
    </row>
    <row r="69" spans="1:14" ht="18">
      <c r="A69" s="3">
        <v>4</v>
      </c>
      <c r="B69" s="4" t="s">
        <v>25</v>
      </c>
      <c r="C69" s="11" t="s">
        <v>16</v>
      </c>
      <c r="D69" s="16">
        <v>3307</v>
      </c>
      <c r="E69" s="16">
        <v>3712</v>
      </c>
      <c r="F69" s="17">
        <f t="shared" si="3"/>
        <v>12.246749319625037</v>
      </c>
      <c r="G69" s="17">
        <v>6510</v>
      </c>
      <c r="H69" s="17">
        <v>4581</v>
      </c>
      <c r="I69" s="17">
        <f t="shared" si="5"/>
        <v>-29.631336405529957</v>
      </c>
      <c r="J69" s="17">
        <v>5510</v>
      </c>
      <c r="K69" s="17">
        <v>5485</v>
      </c>
      <c r="L69" s="17">
        <f t="shared" si="4"/>
        <v>-0.45372050816696918</v>
      </c>
      <c r="M69" s="1"/>
      <c r="N69" s="1"/>
    </row>
    <row r="70" spans="1:14" ht="22" customHeight="1">
      <c r="A70" s="3"/>
      <c r="B70" s="6" t="s">
        <v>26</v>
      </c>
      <c r="C70" s="11" t="s">
        <v>16</v>
      </c>
      <c r="D70" s="16">
        <v>2855</v>
      </c>
      <c r="E70" s="16">
        <v>3288</v>
      </c>
      <c r="F70" s="17">
        <f t="shared" si="3"/>
        <v>15.166374781085814</v>
      </c>
      <c r="G70" s="16">
        <v>3685</v>
      </c>
      <c r="H70" s="16">
        <v>4290</v>
      </c>
      <c r="I70" s="17">
        <f t="shared" si="5"/>
        <v>16.417910447761194</v>
      </c>
      <c r="J70" s="16">
        <v>4145</v>
      </c>
      <c r="K70" s="16">
        <v>4754</v>
      </c>
      <c r="L70" s="17">
        <f t="shared" si="4"/>
        <v>14.692400482509047</v>
      </c>
      <c r="M70" s="1"/>
      <c r="N70" s="1"/>
    </row>
    <row r="71" spans="1:14" ht="18">
      <c r="A71" s="3"/>
      <c r="B71" s="6" t="s">
        <v>27</v>
      </c>
      <c r="C71" s="11" t="s">
        <v>16</v>
      </c>
      <c r="D71" s="16"/>
      <c r="E71" s="16"/>
      <c r="F71" s="17"/>
      <c r="G71" s="16"/>
      <c r="H71" s="16"/>
      <c r="I71" s="17"/>
      <c r="J71" s="16"/>
      <c r="K71" s="16"/>
      <c r="L71" s="17"/>
      <c r="M71" s="1"/>
      <c r="N71" s="1"/>
    </row>
    <row r="72" spans="1:14" ht="18">
      <c r="A72" s="3"/>
      <c r="B72" s="6" t="s">
        <v>28</v>
      </c>
      <c r="C72" s="11" t="s">
        <v>16</v>
      </c>
      <c r="D72" s="16">
        <v>106</v>
      </c>
      <c r="E72" s="16">
        <v>64</v>
      </c>
      <c r="F72" s="17">
        <f t="shared" si="3"/>
        <v>-39.622641509433961</v>
      </c>
      <c r="G72" s="16">
        <v>2824</v>
      </c>
      <c r="H72" s="16">
        <v>253</v>
      </c>
      <c r="I72" s="17">
        <f t="shared" si="5"/>
        <v>-91.041076487252127</v>
      </c>
      <c r="J72" s="16">
        <v>3</v>
      </c>
      <c r="K72" s="16">
        <v>4</v>
      </c>
      <c r="L72" s="17">
        <f t="shared" si="4"/>
        <v>33.333333333333329</v>
      </c>
      <c r="M72" s="1"/>
      <c r="N72" s="1"/>
    </row>
    <row r="73" spans="1:14" ht="18">
      <c r="A73" s="3"/>
      <c r="B73" s="6" t="s">
        <v>29</v>
      </c>
      <c r="C73" s="11" t="s">
        <v>16</v>
      </c>
      <c r="D73" s="16">
        <v>0</v>
      </c>
      <c r="E73" s="16">
        <v>0</v>
      </c>
      <c r="F73" s="17" t="s">
        <v>73</v>
      </c>
      <c r="G73" s="16">
        <v>0</v>
      </c>
      <c r="H73" s="16">
        <v>33</v>
      </c>
      <c r="I73" s="17" t="s">
        <v>73</v>
      </c>
      <c r="J73" s="16">
        <v>1</v>
      </c>
      <c r="K73" s="16">
        <v>0</v>
      </c>
      <c r="L73" s="17">
        <v>-100</v>
      </c>
      <c r="M73" s="1"/>
      <c r="N73" s="1"/>
    </row>
    <row r="74" spans="1:14" ht="18">
      <c r="A74" s="3"/>
      <c r="B74" s="6" t="s">
        <v>30</v>
      </c>
      <c r="C74" s="11" t="s">
        <v>16</v>
      </c>
      <c r="D74" s="16">
        <v>0</v>
      </c>
      <c r="E74" s="16">
        <v>0</v>
      </c>
      <c r="F74" s="17" t="s">
        <v>73</v>
      </c>
      <c r="G74" s="16">
        <v>0</v>
      </c>
      <c r="H74" s="16">
        <v>0</v>
      </c>
      <c r="I74" s="17" t="s">
        <v>73</v>
      </c>
      <c r="J74" s="16">
        <v>0</v>
      </c>
      <c r="K74" s="16">
        <v>0</v>
      </c>
      <c r="L74" s="17" t="s">
        <v>73</v>
      </c>
      <c r="M74" s="1"/>
      <c r="N74" s="1"/>
    </row>
    <row r="75" spans="1:14" ht="18">
      <c r="A75" s="3"/>
      <c r="B75" s="6" t="s">
        <v>31</v>
      </c>
      <c r="C75" s="11" t="s">
        <v>16</v>
      </c>
      <c r="D75" s="16">
        <v>0</v>
      </c>
      <c r="E75" s="16">
        <v>0</v>
      </c>
      <c r="F75" s="17" t="s">
        <v>73</v>
      </c>
      <c r="G75" s="16">
        <v>0</v>
      </c>
      <c r="H75" s="16">
        <v>0</v>
      </c>
      <c r="I75" s="17" t="s">
        <v>73</v>
      </c>
      <c r="J75" s="16">
        <v>0</v>
      </c>
      <c r="K75" s="16">
        <v>0</v>
      </c>
      <c r="L75" s="17" t="s">
        <v>73</v>
      </c>
      <c r="M75" s="1"/>
      <c r="N75" s="1"/>
    </row>
    <row r="76" spans="1:14" ht="18">
      <c r="A76" s="3"/>
      <c r="B76" s="6" t="s">
        <v>32</v>
      </c>
      <c r="C76" s="11" t="s">
        <v>16</v>
      </c>
      <c r="D76" s="16">
        <v>346</v>
      </c>
      <c r="E76" s="16">
        <v>360</v>
      </c>
      <c r="F76" s="17">
        <f t="shared" si="3"/>
        <v>4.0462427745664744</v>
      </c>
      <c r="G76" s="16">
        <v>1</v>
      </c>
      <c r="H76" s="16">
        <v>5</v>
      </c>
      <c r="I76" s="17" t="s">
        <v>73</v>
      </c>
      <c r="J76" s="16">
        <v>1361</v>
      </c>
      <c r="K76" s="16">
        <v>727</v>
      </c>
      <c r="L76" s="17">
        <v>-46.58</v>
      </c>
      <c r="M76" s="1"/>
      <c r="N76" s="1"/>
    </row>
    <row r="77" spans="1:14" ht="18">
      <c r="A77" s="3">
        <v>5</v>
      </c>
      <c r="B77" s="4" t="s">
        <v>33</v>
      </c>
      <c r="C77" s="11" t="s">
        <v>16</v>
      </c>
      <c r="D77" s="16">
        <v>2671</v>
      </c>
      <c r="E77" s="16">
        <v>3486</v>
      </c>
      <c r="F77" s="17">
        <f t="shared" si="3"/>
        <v>30.512916510670163</v>
      </c>
      <c r="G77" s="16">
        <v>5303</v>
      </c>
      <c r="H77" s="16">
        <v>3065</v>
      </c>
      <c r="I77" s="17">
        <f t="shared" si="5"/>
        <v>-42.202526871582123</v>
      </c>
      <c r="J77" s="17">
        <v>5910</v>
      </c>
      <c r="K77" s="17">
        <v>7213</v>
      </c>
      <c r="L77" s="17">
        <f t="shared" si="4"/>
        <v>22.047377326565144</v>
      </c>
      <c r="M77" s="1"/>
      <c r="N77" s="1"/>
    </row>
    <row r="78" spans="1:14" ht="18">
      <c r="A78" s="3"/>
      <c r="B78" s="6" t="s">
        <v>34</v>
      </c>
      <c r="C78" s="11" t="s">
        <v>16</v>
      </c>
      <c r="D78" s="16">
        <v>1766</v>
      </c>
      <c r="E78" s="16">
        <v>2681</v>
      </c>
      <c r="F78" s="17">
        <f t="shared" si="3"/>
        <v>51.812004530011322</v>
      </c>
      <c r="G78" s="16">
        <v>4249</v>
      </c>
      <c r="H78" s="16">
        <v>1920</v>
      </c>
      <c r="I78" s="17">
        <f t="shared" si="5"/>
        <v>-54.81289715227112</v>
      </c>
      <c r="J78" s="16">
        <v>3393</v>
      </c>
      <c r="K78" s="16">
        <v>3679</v>
      </c>
      <c r="L78" s="17">
        <f t="shared" si="4"/>
        <v>8.4291187739463602</v>
      </c>
      <c r="M78" s="1"/>
      <c r="N78" s="1"/>
    </row>
    <row r="79" spans="1:14" ht="18">
      <c r="A79" s="3"/>
      <c r="B79" s="6" t="s">
        <v>35</v>
      </c>
      <c r="C79" s="11"/>
      <c r="D79" s="16"/>
      <c r="E79" s="16"/>
      <c r="F79" s="17"/>
      <c r="G79" s="16"/>
      <c r="H79" s="16"/>
      <c r="I79" s="17"/>
      <c r="J79" s="16"/>
      <c r="K79" s="16"/>
      <c r="L79" s="17"/>
      <c r="M79" s="1"/>
      <c r="N79" s="1"/>
    </row>
    <row r="80" spans="1:14" ht="18">
      <c r="A80" s="3"/>
      <c r="B80" s="6" t="s">
        <v>36</v>
      </c>
      <c r="C80" s="11" t="s">
        <v>16</v>
      </c>
      <c r="D80" s="16">
        <v>0</v>
      </c>
      <c r="E80" s="16">
        <v>0</v>
      </c>
      <c r="F80" s="17" t="s">
        <v>73</v>
      </c>
      <c r="G80" s="16">
        <v>0</v>
      </c>
      <c r="H80" s="16">
        <v>0</v>
      </c>
      <c r="I80" s="17" t="s">
        <v>73</v>
      </c>
      <c r="J80" s="16">
        <v>0</v>
      </c>
      <c r="K80" s="16">
        <v>0</v>
      </c>
      <c r="L80" s="17" t="s">
        <v>73</v>
      </c>
      <c r="M80" s="1"/>
      <c r="N80" s="1"/>
    </row>
    <row r="81" spans="1:14" ht="18">
      <c r="A81" s="3"/>
      <c r="B81" s="6" t="s">
        <v>28</v>
      </c>
      <c r="C81" s="11" t="s">
        <v>37</v>
      </c>
      <c r="D81" s="16">
        <v>251</v>
      </c>
      <c r="E81" s="16">
        <v>402</v>
      </c>
      <c r="F81" s="17">
        <f t="shared" si="3"/>
        <v>60.159362549800797</v>
      </c>
      <c r="G81" s="16">
        <v>207</v>
      </c>
      <c r="H81" s="16">
        <v>192</v>
      </c>
      <c r="I81" s="17">
        <f t="shared" si="5"/>
        <v>-7.2463768115942031</v>
      </c>
      <c r="J81" s="16">
        <v>661</v>
      </c>
      <c r="K81" s="16">
        <v>1030</v>
      </c>
      <c r="L81" s="17">
        <f t="shared" si="4"/>
        <v>55.824508320726174</v>
      </c>
      <c r="M81" s="1"/>
      <c r="N81" s="1"/>
    </row>
    <row r="82" spans="1:14" ht="18">
      <c r="A82" s="3"/>
      <c r="B82" s="6" t="s">
        <v>38</v>
      </c>
      <c r="C82" s="11" t="s">
        <v>37</v>
      </c>
      <c r="D82" s="16">
        <v>0</v>
      </c>
      <c r="E82" s="16">
        <v>0</v>
      </c>
      <c r="F82" s="17" t="s">
        <v>73</v>
      </c>
      <c r="G82" s="16">
        <v>0</v>
      </c>
      <c r="H82" s="16">
        <v>0</v>
      </c>
      <c r="I82" s="17" t="s">
        <v>73</v>
      </c>
      <c r="J82" s="16">
        <v>15</v>
      </c>
      <c r="K82" s="16">
        <v>0</v>
      </c>
      <c r="L82" s="17">
        <f t="shared" si="4"/>
        <v>-100</v>
      </c>
      <c r="M82" s="1"/>
      <c r="N82" s="1"/>
    </row>
    <row r="83" spans="1:14" ht="18">
      <c r="A83" s="3"/>
      <c r="B83" s="6" t="s">
        <v>39</v>
      </c>
      <c r="C83" s="11" t="s">
        <v>37</v>
      </c>
      <c r="D83" s="16">
        <v>65</v>
      </c>
      <c r="E83" s="16">
        <v>170</v>
      </c>
      <c r="F83" s="17">
        <f t="shared" si="3"/>
        <v>161.53846153846155</v>
      </c>
      <c r="G83" s="16">
        <v>91</v>
      </c>
      <c r="H83" s="16">
        <v>88</v>
      </c>
      <c r="I83" s="17">
        <f t="shared" si="5"/>
        <v>-3.296703296703297</v>
      </c>
      <c r="J83" s="16">
        <v>980</v>
      </c>
      <c r="K83" s="16">
        <v>1495</v>
      </c>
      <c r="L83" s="17">
        <f t="shared" si="4"/>
        <v>52.551020408163261</v>
      </c>
      <c r="M83" s="1"/>
      <c r="N83" s="1"/>
    </row>
    <row r="84" spans="1:14" ht="18">
      <c r="A84" s="3"/>
      <c r="B84" s="6" t="s">
        <v>40</v>
      </c>
      <c r="C84" s="11" t="s">
        <v>37</v>
      </c>
      <c r="D84" s="16">
        <v>335</v>
      </c>
      <c r="E84" s="16">
        <v>233</v>
      </c>
      <c r="F84" s="17">
        <f t="shared" si="3"/>
        <v>-30.447761194029848</v>
      </c>
      <c r="G84" s="16">
        <v>187</v>
      </c>
      <c r="H84" s="16">
        <v>195</v>
      </c>
      <c r="I84" s="17">
        <f t="shared" si="5"/>
        <v>4.2780748663101598</v>
      </c>
      <c r="J84" s="16">
        <v>420</v>
      </c>
      <c r="K84" s="16">
        <v>442</v>
      </c>
      <c r="L84" s="17">
        <f t="shared" si="4"/>
        <v>5.2380952380952381</v>
      </c>
      <c r="M84" s="1"/>
      <c r="N84" s="1"/>
    </row>
    <row r="85" spans="1:14" ht="18">
      <c r="A85" s="3"/>
      <c r="B85" s="6" t="s">
        <v>41</v>
      </c>
      <c r="C85" s="11" t="s">
        <v>16</v>
      </c>
      <c r="D85" s="16">
        <v>0</v>
      </c>
      <c r="E85" s="16">
        <v>0</v>
      </c>
      <c r="F85" s="17">
        <v>0</v>
      </c>
      <c r="G85" s="16">
        <v>0</v>
      </c>
      <c r="H85" s="16">
        <v>0</v>
      </c>
      <c r="I85" s="17">
        <v>0</v>
      </c>
      <c r="J85" s="16">
        <v>0</v>
      </c>
      <c r="K85" s="16">
        <v>0</v>
      </c>
      <c r="L85" s="17">
        <v>0</v>
      </c>
      <c r="M85" s="1"/>
      <c r="N85" s="1"/>
    </row>
    <row r="86" spans="1:14" ht="18">
      <c r="A86" s="3"/>
      <c r="B86" s="6" t="s">
        <v>31</v>
      </c>
      <c r="C86" s="11" t="s">
        <v>16</v>
      </c>
      <c r="D86" s="16">
        <v>0</v>
      </c>
      <c r="E86" s="16">
        <v>0</v>
      </c>
      <c r="F86" s="17">
        <v>0</v>
      </c>
      <c r="G86" s="16">
        <v>0</v>
      </c>
      <c r="H86" s="16">
        <v>0</v>
      </c>
      <c r="I86" s="17">
        <v>0</v>
      </c>
      <c r="J86" s="16">
        <v>0</v>
      </c>
      <c r="K86" s="16">
        <v>0</v>
      </c>
      <c r="L86" s="17">
        <v>0</v>
      </c>
      <c r="M86" s="1"/>
      <c r="N86" s="1"/>
    </row>
    <row r="87" spans="1:14" ht="18">
      <c r="A87" s="3"/>
      <c r="B87" s="6" t="s">
        <v>42</v>
      </c>
      <c r="C87" s="11" t="s">
        <v>16</v>
      </c>
      <c r="D87" s="16">
        <v>254</v>
      </c>
      <c r="E87" s="16"/>
      <c r="F87" s="17" t="s">
        <v>73</v>
      </c>
      <c r="G87" s="16">
        <v>569</v>
      </c>
      <c r="H87" s="16">
        <v>670</v>
      </c>
      <c r="I87" s="17">
        <f t="shared" si="5"/>
        <v>17.750439367311071</v>
      </c>
      <c r="J87" s="16">
        <v>441</v>
      </c>
      <c r="K87" s="16">
        <v>567</v>
      </c>
      <c r="L87" s="17">
        <f t="shared" si="4"/>
        <v>28.571428571428569</v>
      </c>
      <c r="M87" s="1"/>
      <c r="N87" s="1"/>
    </row>
    <row r="88" spans="1:14" ht="18">
      <c r="A88" s="3">
        <v>6</v>
      </c>
      <c r="B88" s="7" t="s">
        <v>67</v>
      </c>
      <c r="C88" s="11" t="s">
        <v>43</v>
      </c>
      <c r="D88" s="23">
        <v>80</v>
      </c>
      <c r="E88" s="23">
        <v>68</v>
      </c>
      <c r="F88" s="17">
        <f t="shared" si="3"/>
        <v>-15</v>
      </c>
      <c r="G88" s="23">
        <v>95</v>
      </c>
      <c r="H88" s="23">
        <v>88</v>
      </c>
      <c r="I88" s="17">
        <f t="shared" si="5"/>
        <v>-7.3684210526315779</v>
      </c>
      <c r="J88" s="24">
        <v>97</v>
      </c>
      <c r="K88" s="24">
        <v>91</v>
      </c>
      <c r="L88" s="17">
        <f t="shared" si="4"/>
        <v>-6.1855670103092786</v>
      </c>
      <c r="M88" s="1"/>
      <c r="N88" s="1"/>
    </row>
    <row r="89" spans="1:14" ht="18">
      <c r="A89" s="3"/>
      <c r="B89" s="8" t="s">
        <v>44</v>
      </c>
      <c r="C89" s="11" t="s">
        <v>43</v>
      </c>
      <c r="D89" s="23">
        <v>10</v>
      </c>
      <c r="E89" s="23">
        <v>9</v>
      </c>
      <c r="F89" s="17">
        <f t="shared" si="3"/>
        <v>-10</v>
      </c>
      <c r="G89" s="23">
        <v>10</v>
      </c>
      <c r="H89" s="23">
        <v>9</v>
      </c>
      <c r="I89" s="17">
        <f t="shared" si="5"/>
        <v>-10</v>
      </c>
      <c r="J89" s="24">
        <v>13</v>
      </c>
      <c r="K89" s="24">
        <v>12</v>
      </c>
      <c r="L89" s="17">
        <f t="shared" si="4"/>
        <v>-7.6923076923076925</v>
      </c>
      <c r="M89" s="1"/>
      <c r="N89" s="1"/>
    </row>
    <row r="90" spans="1:14" ht="18">
      <c r="A90" s="3">
        <v>7</v>
      </c>
      <c r="B90" s="7" t="s">
        <v>45</v>
      </c>
      <c r="C90" s="11" t="s">
        <v>37</v>
      </c>
      <c r="D90" s="18">
        <v>2234</v>
      </c>
      <c r="E90" s="18">
        <v>2019</v>
      </c>
      <c r="F90" s="17">
        <f t="shared" si="3"/>
        <v>-9.6239928379588182</v>
      </c>
      <c r="G90" s="18">
        <v>2542.9</v>
      </c>
      <c r="H90" s="18">
        <v>2287</v>
      </c>
      <c r="I90" s="17">
        <f t="shared" si="5"/>
        <v>-10.063313539659449</v>
      </c>
      <c r="J90" s="17">
        <v>2226.1</v>
      </c>
      <c r="K90" s="17">
        <v>2226.1</v>
      </c>
      <c r="L90" s="17">
        <f t="shared" si="4"/>
        <v>0</v>
      </c>
      <c r="M90" s="1"/>
      <c r="N90" s="1"/>
    </row>
    <row r="91" spans="1:14" ht="18">
      <c r="A91" s="3">
        <v>8</v>
      </c>
      <c r="B91" s="7" t="s">
        <v>46</v>
      </c>
      <c r="C91" s="12"/>
      <c r="D91" s="18"/>
      <c r="E91" s="18"/>
      <c r="F91" s="17"/>
      <c r="G91" s="18"/>
      <c r="H91" s="18"/>
      <c r="I91" s="17"/>
      <c r="J91" s="25"/>
      <c r="K91" s="25"/>
      <c r="L91" s="17"/>
      <c r="M91" s="1"/>
      <c r="N91" s="1"/>
    </row>
    <row r="92" spans="1:14" ht="18">
      <c r="A92" s="3"/>
      <c r="B92" s="8" t="s">
        <v>47</v>
      </c>
      <c r="C92" s="11" t="s">
        <v>48</v>
      </c>
      <c r="D92" s="18">
        <v>2118.4</v>
      </c>
      <c r="E92" s="18">
        <v>2245</v>
      </c>
      <c r="F92" s="17">
        <f t="shared" si="3"/>
        <v>5.9762084592144973</v>
      </c>
      <c r="G92" s="18">
        <v>2231</v>
      </c>
      <c r="H92" s="18">
        <v>2165</v>
      </c>
      <c r="I92" s="17">
        <f t="shared" si="5"/>
        <v>-2.9583146571044376</v>
      </c>
      <c r="J92" s="17">
        <v>1932</v>
      </c>
      <c r="K92" s="17">
        <v>2385</v>
      </c>
      <c r="L92" s="17">
        <f t="shared" si="4"/>
        <v>23.447204968944099</v>
      </c>
      <c r="M92" s="1"/>
      <c r="N92" s="1"/>
    </row>
    <row r="93" spans="1:14" ht="18">
      <c r="A93" s="3"/>
      <c r="B93" s="8" t="s">
        <v>49</v>
      </c>
      <c r="C93" s="11" t="s">
        <v>48</v>
      </c>
      <c r="D93" s="18">
        <v>5737.33</v>
      </c>
      <c r="E93" s="18">
        <v>5953</v>
      </c>
      <c r="F93" s="17">
        <f t="shared" si="3"/>
        <v>3.7590656280883281</v>
      </c>
      <c r="G93" s="18">
        <v>6492</v>
      </c>
      <c r="H93" s="18">
        <v>7215</v>
      </c>
      <c r="I93" s="17">
        <f t="shared" si="5"/>
        <v>11.136783733826247</v>
      </c>
      <c r="J93" s="17">
        <v>5470</v>
      </c>
      <c r="K93" s="17">
        <v>6659</v>
      </c>
      <c r="L93" s="17">
        <f t="shared" si="4"/>
        <v>21.736745886654479</v>
      </c>
      <c r="M93" s="1"/>
      <c r="N93" s="1"/>
    </row>
    <row r="94" spans="1:14" ht="18">
      <c r="A94" s="3">
        <v>9</v>
      </c>
      <c r="B94" s="7" t="s">
        <v>50</v>
      </c>
      <c r="C94" s="11" t="s">
        <v>51</v>
      </c>
      <c r="D94" s="18">
        <v>0</v>
      </c>
      <c r="E94" s="18">
        <v>0</v>
      </c>
      <c r="F94" s="17">
        <v>0</v>
      </c>
      <c r="G94" s="18">
        <v>0</v>
      </c>
      <c r="H94" s="18">
        <v>7.5</v>
      </c>
      <c r="I94" s="17" t="s">
        <v>73</v>
      </c>
      <c r="J94" s="17">
        <v>0</v>
      </c>
      <c r="K94" s="17">
        <v>0</v>
      </c>
      <c r="L94" s="17">
        <v>0</v>
      </c>
      <c r="M94" s="1"/>
      <c r="N94" s="1"/>
    </row>
    <row r="95" spans="1:14" ht="18">
      <c r="A95" s="3">
        <v>10</v>
      </c>
      <c r="B95" s="7" t="s">
        <v>52</v>
      </c>
      <c r="C95" s="11" t="s">
        <v>51</v>
      </c>
      <c r="D95" s="18">
        <v>0</v>
      </c>
      <c r="E95" s="18">
        <v>0</v>
      </c>
      <c r="F95" s="17">
        <v>0</v>
      </c>
      <c r="G95" s="18">
        <v>0</v>
      </c>
      <c r="H95" s="18">
        <v>0.16</v>
      </c>
      <c r="I95" s="17" t="s">
        <v>73</v>
      </c>
      <c r="J95" s="17">
        <v>0</v>
      </c>
      <c r="K95" s="17">
        <v>0</v>
      </c>
      <c r="L95" s="17">
        <v>0</v>
      </c>
      <c r="M95" s="1"/>
      <c r="N95" s="1"/>
    </row>
    <row r="96" spans="1:14" ht="18">
      <c r="A96" s="9"/>
      <c r="B96" s="10"/>
      <c r="C96" s="9"/>
      <c r="D96" s="52"/>
      <c r="E96" s="52"/>
      <c r="F96" s="52"/>
      <c r="G96" s="52"/>
      <c r="H96" s="52"/>
      <c r="I96" s="52"/>
      <c r="J96" s="52"/>
      <c r="K96" s="52"/>
      <c r="L96" s="52"/>
      <c r="M96" s="1"/>
      <c r="N96" s="1"/>
    </row>
    <row r="97" spans="1:14" ht="18">
      <c r="A97" s="9"/>
      <c r="B97" s="10"/>
      <c r="C97" s="9"/>
      <c r="D97" s="52"/>
      <c r="E97" s="52"/>
      <c r="F97" s="52"/>
      <c r="G97" s="52"/>
      <c r="H97" s="52"/>
      <c r="I97" s="52"/>
      <c r="J97" s="52"/>
      <c r="K97" s="52"/>
      <c r="L97" s="52"/>
      <c r="M97" s="1"/>
      <c r="N97" s="1"/>
    </row>
    <row r="98" spans="1:14" ht="18">
      <c r="A98" s="9"/>
      <c r="B98" s="10"/>
      <c r="C98" s="9"/>
      <c r="D98" s="52"/>
      <c r="E98" s="52"/>
      <c r="F98" s="52"/>
      <c r="G98" s="52"/>
      <c r="H98" s="52"/>
      <c r="I98" s="52"/>
      <c r="J98" s="52"/>
      <c r="K98" s="52"/>
      <c r="L98" s="52"/>
      <c r="M98" s="1"/>
      <c r="N98" s="1"/>
    </row>
    <row r="99" spans="1:14" ht="54" customHeight="1">
      <c r="A99" s="81" t="s">
        <v>3</v>
      </c>
      <c r="B99" s="80" t="s">
        <v>4</v>
      </c>
      <c r="C99" s="84"/>
      <c r="D99" s="79" t="s">
        <v>56</v>
      </c>
      <c r="E99" s="79"/>
      <c r="F99" s="79"/>
      <c r="G99" s="79" t="s">
        <v>74</v>
      </c>
      <c r="H99" s="79"/>
      <c r="I99" s="79"/>
      <c r="J99" s="79" t="s">
        <v>57</v>
      </c>
      <c r="K99" s="79"/>
      <c r="L99" s="79"/>
      <c r="M99" s="1"/>
      <c r="N99" s="1"/>
    </row>
    <row r="100" spans="1:14" ht="32.5" customHeight="1">
      <c r="A100" s="82"/>
      <c r="B100" s="83"/>
      <c r="C100" s="85"/>
      <c r="D100" s="21" t="s">
        <v>76</v>
      </c>
      <c r="E100" s="21" t="s">
        <v>79</v>
      </c>
      <c r="F100" s="21" t="s">
        <v>8</v>
      </c>
      <c r="G100" s="21" t="s">
        <v>76</v>
      </c>
      <c r="H100" s="21" t="s">
        <v>79</v>
      </c>
      <c r="I100" s="21" t="s">
        <v>8</v>
      </c>
      <c r="J100" s="21" t="s">
        <v>76</v>
      </c>
      <c r="K100" s="21" t="s">
        <v>79</v>
      </c>
      <c r="L100" s="21" t="s">
        <v>8</v>
      </c>
      <c r="M100" s="1"/>
      <c r="N100" s="1"/>
    </row>
    <row r="101" spans="1:14" ht="35">
      <c r="A101" s="3">
        <v>1</v>
      </c>
      <c r="B101" s="4" t="s">
        <v>9</v>
      </c>
      <c r="C101" s="11" t="s">
        <v>10</v>
      </c>
      <c r="D101" s="16">
        <v>3106</v>
      </c>
      <c r="E101" s="16">
        <v>2978</v>
      </c>
      <c r="F101" s="17">
        <f>(E101-D101)/D101*100</f>
        <v>-4.1210560206052804</v>
      </c>
      <c r="G101" s="16">
        <v>3460</v>
      </c>
      <c r="H101" s="16">
        <v>3502</v>
      </c>
      <c r="I101" s="17">
        <f>(H101-G101)/G101*100</f>
        <v>1.2138728323699421</v>
      </c>
      <c r="J101" s="16">
        <v>6877</v>
      </c>
      <c r="K101" s="16">
        <v>6850</v>
      </c>
      <c r="L101" s="55">
        <f>(K101-J101)/J101*100</f>
        <v>-0.39261305801948521</v>
      </c>
      <c r="M101" s="1"/>
      <c r="N101" s="1"/>
    </row>
    <row r="102" spans="1:14" ht="18">
      <c r="A102" s="3"/>
      <c r="B102" s="6" t="s">
        <v>11</v>
      </c>
      <c r="C102" s="11"/>
      <c r="D102" s="16"/>
      <c r="E102" s="16"/>
      <c r="F102" s="17"/>
      <c r="G102" s="16"/>
      <c r="H102" s="16"/>
      <c r="I102" s="17"/>
      <c r="J102" s="16"/>
      <c r="K102" s="16"/>
      <c r="L102" s="55"/>
      <c r="M102" s="1"/>
      <c r="N102" s="1"/>
    </row>
    <row r="103" spans="1:14" ht="18">
      <c r="A103" s="3"/>
      <c r="B103" s="6" t="s">
        <v>12</v>
      </c>
      <c r="C103" s="11" t="s">
        <v>10</v>
      </c>
      <c r="D103" s="16"/>
      <c r="E103" s="16">
        <v>10</v>
      </c>
      <c r="F103" s="17" t="s">
        <v>73</v>
      </c>
      <c r="G103" s="16">
        <v>65</v>
      </c>
      <c r="H103" s="16">
        <v>350</v>
      </c>
      <c r="I103" s="17">
        <f t="shared" ref="I103:I139" si="6">(H103-G103)/G103*100</f>
        <v>438.46153846153851</v>
      </c>
      <c r="J103" s="16">
        <v>1</v>
      </c>
      <c r="K103" s="16">
        <v>1</v>
      </c>
      <c r="L103" s="55">
        <f t="shared" ref="L103:L114" si="7">(K103-J103)/J103*100</f>
        <v>0</v>
      </c>
      <c r="M103" s="1"/>
      <c r="N103" s="1"/>
    </row>
    <row r="104" spans="1:14" ht="18">
      <c r="A104" s="3"/>
      <c r="B104" s="6" t="s">
        <v>13</v>
      </c>
      <c r="C104" s="11" t="s">
        <v>10</v>
      </c>
      <c r="D104" s="16">
        <v>253</v>
      </c>
      <c r="E104" s="16"/>
      <c r="F104" s="17" t="s">
        <v>73</v>
      </c>
      <c r="G104" s="16"/>
      <c r="H104" s="16"/>
      <c r="I104" s="17"/>
      <c r="J104" s="16"/>
      <c r="K104" s="16"/>
      <c r="L104" s="55"/>
      <c r="M104" s="1"/>
      <c r="N104" s="1"/>
    </row>
    <row r="105" spans="1:14" ht="18">
      <c r="A105" s="3">
        <v>2</v>
      </c>
      <c r="B105" s="4" t="s">
        <v>14</v>
      </c>
      <c r="C105" s="11"/>
      <c r="D105" s="16"/>
      <c r="E105" s="16"/>
      <c r="F105" s="17"/>
      <c r="G105" s="16"/>
      <c r="H105" s="16"/>
      <c r="I105" s="17"/>
      <c r="J105" s="16"/>
      <c r="K105" s="16"/>
      <c r="L105" s="55"/>
      <c r="M105" s="1"/>
      <c r="N105" s="1"/>
    </row>
    <row r="106" spans="1:14" ht="18">
      <c r="A106" s="3"/>
      <c r="B106" s="6" t="s">
        <v>15</v>
      </c>
      <c r="C106" s="11" t="s">
        <v>16</v>
      </c>
      <c r="D106" s="16">
        <v>3064</v>
      </c>
      <c r="E106" s="16">
        <v>3833</v>
      </c>
      <c r="F106" s="17">
        <f t="shared" ref="F106:F139" si="8">(E106-D106)/D106*100</f>
        <v>25.097911227154047</v>
      </c>
      <c r="G106" s="16">
        <v>338</v>
      </c>
      <c r="H106" s="16">
        <v>280</v>
      </c>
      <c r="I106" s="17">
        <f t="shared" si="6"/>
        <v>-17.159763313609467</v>
      </c>
      <c r="J106" s="16">
        <v>20779</v>
      </c>
      <c r="K106" s="16">
        <v>20121</v>
      </c>
      <c r="L106" s="55">
        <f t="shared" si="7"/>
        <v>-3.1666586457481114</v>
      </c>
      <c r="M106" s="1"/>
      <c r="N106" s="1"/>
    </row>
    <row r="107" spans="1:14" ht="18">
      <c r="A107" s="3"/>
      <c r="B107" s="6" t="s">
        <v>17</v>
      </c>
      <c r="C107" s="11" t="s">
        <v>16</v>
      </c>
      <c r="D107" s="16">
        <v>5583</v>
      </c>
      <c r="E107" s="16">
        <v>7091</v>
      </c>
      <c r="F107" s="17">
        <f t="shared" si="8"/>
        <v>27.010567795092243</v>
      </c>
      <c r="G107" s="16">
        <v>845</v>
      </c>
      <c r="H107" s="16">
        <v>848</v>
      </c>
      <c r="I107" s="17">
        <f t="shared" si="6"/>
        <v>0.35502958579881655</v>
      </c>
      <c r="J107" s="16">
        <v>43740</v>
      </c>
      <c r="K107" s="16">
        <v>44090</v>
      </c>
      <c r="L107" s="55">
        <f t="shared" si="7"/>
        <v>0.80018289894833106</v>
      </c>
      <c r="M107" s="1"/>
      <c r="N107" s="1"/>
    </row>
    <row r="108" spans="1:14" ht="18">
      <c r="A108" s="3"/>
      <c r="B108" s="6" t="s">
        <v>18</v>
      </c>
      <c r="C108" s="11" t="s">
        <v>16</v>
      </c>
      <c r="D108" s="16">
        <v>2519</v>
      </c>
      <c r="E108" s="16">
        <v>3258</v>
      </c>
      <c r="F108" s="17">
        <f t="shared" si="8"/>
        <v>29.337038507344182</v>
      </c>
      <c r="G108" s="16">
        <v>507</v>
      </c>
      <c r="H108" s="16">
        <v>568</v>
      </c>
      <c r="I108" s="17">
        <f t="shared" si="6"/>
        <v>12.031558185404339</v>
      </c>
      <c r="J108" s="16">
        <v>22961</v>
      </c>
      <c r="K108" s="16">
        <v>23969</v>
      </c>
      <c r="L108" s="55">
        <f t="shared" si="7"/>
        <v>4.3900526980532204</v>
      </c>
      <c r="M108" s="1"/>
      <c r="N108" s="1"/>
    </row>
    <row r="109" spans="1:14" ht="18">
      <c r="A109" s="3">
        <v>3</v>
      </c>
      <c r="B109" s="4" t="s">
        <v>19</v>
      </c>
      <c r="C109" s="11" t="s">
        <v>16</v>
      </c>
      <c r="D109" s="49">
        <v>4445</v>
      </c>
      <c r="E109" s="49">
        <v>3635</v>
      </c>
      <c r="F109" s="17">
        <f t="shared" si="8"/>
        <v>-18.222722159730033</v>
      </c>
      <c r="G109" s="53">
        <v>3872</v>
      </c>
      <c r="H109" s="53">
        <v>3587</v>
      </c>
      <c r="I109" s="17">
        <f t="shared" si="6"/>
        <v>-7.3605371900826446</v>
      </c>
      <c r="J109" s="16">
        <v>9023</v>
      </c>
      <c r="K109" s="16">
        <v>7398</v>
      </c>
      <c r="L109" s="55">
        <f t="shared" si="7"/>
        <v>-18.00953119804943</v>
      </c>
      <c r="M109" s="1"/>
      <c r="N109" s="1"/>
    </row>
    <row r="110" spans="1:14" ht="18">
      <c r="A110" s="3"/>
      <c r="B110" s="6" t="s">
        <v>20</v>
      </c>
      <c r="C110" s="11" t="s">
        <v>16</v>
      </c>
      <c r="D110" s="16">
        <v>852</v>
      </c>
      <c r="E110" s="16">
        <v>508</v>
      </c>
      <c r="F110" s="17">
        <f t="shared" si="8"/>
        <v>-40.375586854460096</v>
      </c>
      <c r="G110" s="53">
        <v>692</v>
      </c>
      <c r="H110" s="53">
        <v>740</v>
      </c>
      <c r="I110" s="17">
        <f t="shared" si="6"/>
        <v>6.9364161849710975</v>
      </c>
      <c r="J110" s="16">
        <v>1660</v>
      </c>
      <c r="K110" s="16">
        <v>1267</v>
      </c>
      <c r="L110" s="55">
        <f t="shared" si="7"/>
        <v>-23.674698795180724</v>
      </c>
      <c r="M110" s="1"/>
      <c r="N110" s="1"/>
    </row>
    <row r="111" spans="1:14" ht="18">
      <c r="A111" s="3"/>
      <c r="B111" s="6" t="s">
        <v>21</v>
      </c>
      <c r="C111" s="11" t="s">
        <v>16</v>
      </c>
      <c r="D111" s="16">
        <v>2294</v>
      </c>
      <c r="E111" s="16">
        <v>1989</v>
      </c>
      <c r="F111" s="17">
        <f t="shared" si="8"/>
        <v>-13.295553618134262</v>
      </c>
      <c r="G111" s="53">
        <v>2275</v>
      </c>
      <c r="H111" s="53">
        <v>2027</v>
      </c>
      <c r="I111" s="17">
        <f t="shared" si="6"/>
        <v>-10.901098901098901</v>
      </c>
      <c r="J111" s="16">
        <v>3615</v>
      </c>
      <c r="K111" s="16">
        <v>3537</v>
      </c>
      <c r="L111" s="55">
        <f t="shared" si="7"/>
        <v>-2.1576763485477177</v>
      </c>
      <c r="M111" s="1"/>
      <c r="N111" s="1"/>
    </row>
    <row r="112" spans="1:14" ht="18">
      <c r="A112" s="3"/>
      <c r="B112" s="6" t="s">
        <v>22</v>
      </c>
      <c r="C112" s="11" t="s">
        <v>16</v>
      </c>
      <c r="D112" s="16">
        <v>879</v>
      </c>
      <c r="E112" s="16">
        <v>756</v>
      </c>
      <c r="F112" s="17">
        <f t="shared" si="8"/>
        <v>-13.993174061433447</v>
      </c>
      <c r="G112" s="53">
        <v>834</v>
      </c>
      <c r="H112" s="53">
        <v>756</v>
      </c>
      <c r="I112" s="17">
        <f t="shared" si="6"/>
        <v>-9.3525179856115113</v>
      </c>
      <c r="J112" s="16">
        <v>1303</v>
      </c>
      <c r="K112" s="16">
        <v>1279</v>
      </c>
      <c r="L112" s="55">
        <f t="shared" si="7"/>
        <v>-1.841903300076746</v>
      </c>
      <c r="M112" s="1"/>
      <c r="N112" s="1"/>
    </row>
    <row r="113" spans="1:14" ht="18">
      <c r="A113" s="3"/>
      <c r="B113" s="6" t="s">
        <v>23</v>
      </c>
      <c r="C113" s="11" t="s">
        <v>16</v>
      </c>
      <c r="D113" s="16">
        <v>242</v>
      </c>
      <c r="E113" s="16">
        <v>226</v>
      </c>
      <c r="F113" s="17">
        <f t="shared" si="8"/>
        <v>-6.6115702479338845</v>
      </c>
      <c r="G113" s="53">
        <v>68</v>
      </c>
      <c r="H113" s="53">
        <v>62</v>
      </c>
      <c r="I113" s="17">
        <f t="shared" si="6"/>
        <v>-8.8235294117647065</v>
      </c>
      <c r="J113" s="16">
        <v>600</v>
      </c>
      <c r="K113" s="16">
        <v>1029</v>
      </c>
      <c r="L113" s="55">
        <f t="shared" si="7"/>
        <v>71.5</v>
      </c>
      <c r="M113" s="1"/>
      <c r="N113" s="1"/>
    </row>
    <row r="114" spans="1:14" ht="18">
      <c r="A114" s="3"/>
      <c r="B114" s="6" t="s">
        <v>24</v>
      </c>
      <c r="C114" s="11" t="s">
        <v>16</v>
      </c>
      <c r="D114" s="16">
        <v>178</v>
      </c>
      <c r="E114" s="16">
        <v>156</v>
      </c>
      <c r="F114" s="55">
        <f t="shared" si="8"/>
        <v>-12.359550561797752</v>
      </c>
      <c r="G114" s="53">
        <v>3</v>
      </c>
      <c r="H114" s="53">
        <v>2</v>
      </c>
      <c r="I114" s="17">
        <f t="shared" si="6"/>
        <v>-33.333333333333329</v>
      </c>
      <c r="J114" s="16">
        <v>1845</v>
      </c>
      <c r="K114" s="16">
        <v>286</v>
      </c>
      <c r="L114" s="55">
        <f t="shared" si="7"/>
        <v>-84.498644986449861</v>
      </c>
      <c r="M114" s="1"/>
      <c r="N114" s="1"/>
    </row>
    <row r="115" spans="1:14" ht="18">
      <c r="A115" s="3">
        <v>4</v>
      </c>
      <c r="B115" s="4" t="s">
        <v>25</v>
      </c>
      <c r="C115" s="11" t="s">
        <v>16</v>
      </c>
      <c r="D115" s="16">
        <v>1498</v>
      </c>
      <c r="E115" s="16">
        <v>1892</v>
      </c>
      <c r="F115" s="55">
        <f t="shared" si="8"/>
        <v>26.301735647530037</v>
      </c>
      <c r="G115" s="53">
        <v>1967</v>
      </c>
      <c r="H115" s="53">
        <v>2785</v>
      </c>
      <c r="I115" s="17">
        <f t="shared" si="6"/>
        <v>41.586171835282151</v>
      </c>
      <c r="J115" s="16">
        <v>5223</v>
      </c>
      <c r="K115" s="16">
        <v>4794</v>
      </c>
      <c r="L115" s="55">
        <v>-8.2100000000000009</v>
      </c>
      <c r="M115" s="1"/>
      <c r="N115" s="1"/>
    </row>
    <row r="116" spans="1:14" ht="23.5" customHeight="1">
      <c r="A116" s="3"/>
      <c r="B116" s="6" t="s">
        <v>26</v>
      </c>
      <c r="C116" s="11" t="s">
        <v>16</v>
      </c>
      <c r="D116" s="16">
        <v>1492</v>
      </c>
      <c r="E116" s="16">
        <v>1831</v>
      </c>
      <c r="F116" s="55">
        <f t="shared" si="8"/>
        <v>22.721179624664881</v>
      </c>
      <c r="G116" s="53">
        <v>1756</v>
      </c>
      <c r="H116" s="53">
        <v>2646</v>
      </c>
      <c r="I116" s="17">
        <f t="shared" si="6"/>
        <v>50.683371298405469</v>
      </c>
      <c r="J116" s="16">
        <v>3665</v>
      </c>
      <c r="K116" s="16">
        <v>4204</v>
      </c>
      <c r="L116" s="55">
        <v>14.71</v>
      </c>
      <c r="M116" s="1"/>
      <c r="N116" s="1"/>
    </row>
    <row r="117" spans="1:14" ht="18">
      <c r="A117" s="3"/>
      <c r="B117" s="6" t="s">
        <v>27</v>
      </c>
      <c r="C117" s="11" t="s">
        <v>16</v>
      </c>
      <c r="D117" s="16"/>
      <c r="E117" s="16"/>
      <c r="F117" s="55"/>
      <c r="G117" s="53"/>
      <c r="H117" s="53"/>
      <c r="I117" s="17"/>
      <c r="J117" s="16"/>
      <c r="K117" s="16"/>
      <c r="L117" s="55"/>
      <c r="M117" s="1"/>
      <c r="N117" s="1"/>
    </row>
    <row r="118" spans="1:14" ht="18">
      <c r="A118" s="3"/>
      <c r="B118" s="6" t="s">
        <v>28</v>
      </c>
      <c r="C118" s="11" t="s">
        <v>16</v>
      </c>
      <c r="D118" s="16">
        <v>2</v>
      </c>
      <c r="E118" s="16">
        <v>0</v>
      </c>
      <c r="F118" s="55">
        <v>1</v>
      </c>
      <c r="G118" s="53">
        <v>80</v>
      </c>
      <c r="H118" s="53">
        <v>16</v>
      </c>
      <c r="I118" s="17">
        <f t="shared" si="6"/>
        <v>-80</v>
      </c>
      <c r="J118" s="16">
        <v>0</v>
      </c>
      <c r="K118" s="16">
        <v>0</v>
      </c>
      <c r="L118" s="55">
        <v>100</v>
      </c>
      <c r="M118" s="1"/>
      <c r="N118" s="1"/>
    </row>
    <row r="119" spans="1:14" ht="18">
      <c r="A119" s="3"/>
      <c r="B119" s="6" t="s">
        <v>29</v>
      </c>
      <c r="C119" s="11" t="s">
        <v>16</v>
      </c>
      <c r="D119" s="16">
        <v>0</v>
      </c>
      <c r="E119" s="16">
        <v>0</v>
      </c>
      <c r="F119" s="55">
        <v>0</v>
      </c>
      <c r="G119" s="53">
        <v>0</v>
      </c>
      <c r="H119" s="53">
        <v>0</v>
      </c>
      <c r="I119" s="17">
        <v>0</v>
      </c>
      <c r="J119" s="16">
        <v>0</v>
      </c>
      <c r="K119" s="16">
        <v>0</v>
      </c>
      <c r="L119" s="55">
        <v>0</v>
      </c>
      <c r="M119" s="1"/>
      <c r="N119" s="1"/>
    </row>
    <row r="120" spans="1:14" ht="18">
      <c r="A120" s="3"/>
      <c r="B120" s="6" t="s">
        <v>30</v>
      </c>
      <c r="C120" s="11" t="s">
        <v>16</v>
      </c>
      <c r="D120" s="16">
        <v>0</v>
      </c>
      <c r="E120" s="16">
        <v>0</v>
      </c>
      <c r="F120" s="55">
        <v>0</v>
      </c>
      <c r="G120" s="53">
        <v>0</v>
      </c>
      <c r="H120" s="53">
        <v>0</v>
      </c>
      <c r="I120" s="17">
        <v>0</v>
      </c>
      <c r="J120" s="16">
        <v>0</v>
      </c>
      <c r="K120" s="16">
        <v>0</v>
      </c>
      <c r="L120" s="55">
        <v>0</v>
      </c>
      <c r="M120" s="1"/>
      <c r="N120" s="1"/>
    </row>
    <row r="121" spans="1:14" ht="18">
      <c r="A121" s="3"/>
      <c r="B121" s="6" t="s">
        <v>31</v>
      </c>
      <c r="C121" s="11" t="s">
        <v>16</v>
      </c>
      <c r="D121" s="16">
        <v>0</v>
      </c>
      <c r="E121" s="16">
        <v>0</v>
      </c>
      <c r="F121" s="55">
        <v>0</v>
      </c>
      <c r="G121" s="53">
        <v>0</v>
      </c>
      <c r="H121" s="53">
        <v>0</v>
      </c>
      <c r="I121" s="17">
        <v>0</v>
      </c>
      <c r="J121" s="16">
        <v>0</v>
      </c>
      <c r="K121" s="16">
        <v>0</v>
      </c>
      <c r="L121" s="55">
        <v>0</v>
      </c>
      <c r="M121" s="1"/>
      <c r="N121" s="1"/>
    </row>
    <row r="122" spans="1:14" ht="18">
      <c r="A122" s="3"/>
      <c r="B122" s="6" t="s">
        <v>32</v>
      </c>
      <c r="C122" s="11" t="s">
        <v>16</v>
      </c>
      <c r="D122" s="16">
        <v>4</v>
      </c>
      <c r="E122" s="16">
        <v>61</v>
      </c>
      <c r="F122" s="55">
        <f t="shared" si="8"/>
        <v>1425</v>
      </c>
      <c r="G122" s="53">
        <v>131</v>
      </c>
      <c r="H122" s="53">
        <v>123</v>
      </c>
      <c r="I122" s="17">
        <f t="shared" si="6"/>
        <v>-6.1068702290076331</v>
      </c>
      <c r="J122" s="16">
        <v>1558</v>
      </c>
      <c r="K122" s="16">
        <v>590</v>
      </c>
      <c r="L122" s="55">
        <v>-62.13</v>
      </c>
      <c r="M122" s="1"/>
      <c r="N122" s="1"/>
    </row>
    <row r="123" spans="1:14" ht="18">
      <c r="A123" s="3">
        <v>5</v>
      </c>
      <c r="B123" s="4" t="s">
        <v>33</v>
      </c>
      <c r="C123" s="11" t="s">
        <v>16</v>
      </c>
      <c r="D123" s="53">
        <v>753</v>
      </c>
      <c r="E123" s="53">
        <v>622</v>
      </c>
      <c r="F123" s="55">
        <f t="shared" si="8"/>
        <v>-17.397078353253654</v>
      </c>
      <c r="G123" s="53">
        <v>411</v>
      </c>
      <c r="H123" s="53">
        <v>774</v>
      </c>
      <c r="I123" s="17">
        <f t="shared" si="6"/>
        <v>88.321167883211686</v>
      </c>
      <c r="J123" s="16">
        <v>2486</v>
      </c>
      <c r="K123" s="16">
        <v>1694</v>
      </c>
      <c r="L123" s="55">
        <v>-31.86</v>
      </c>
      <c r="M123" s="1"/>
      <c r="N123" s="1"/>
    </row>
    <row r="124" spans="1:14" ht="18">
      <c r="A124" s="3"/>
      <c r="B124" s="6" t="s">
        <v>34</v>
      </c>
      <c r="C124" s="11" t="s">
        <v>16</v>
      </c>
      <c r="D124" s="53">
        <v>548</v>
      </c>
      <c r="E124" s="53">
        <v>233</v>
      </c>
      <c r="F124" s="55">
        <f>(E124-D124)/D124*100</f>
        <v>-57.481751824817515</v>
      </c>
      <c r="G124" s="53">
        <v>83</v>
      </c>
      <c r="H124" s="53">
        <v>137</v>
      </c>
      <c r="I124" s="17">
        <f t="shared" si="6"/>
        <v>65.060240963855421</v>
      </c>
      <c r="J124" s="16">
        <v>1669</v>
      </c>
      <c r="K124" s="16">
        <v>763</v>
      </c>
      <c r="L124" s="55">
        <v>-54.28</v>
      </c>
      <c r="M124" s="1"/>
      <c r="N124" s="1"/>
    </row>
    <row r="125" spans="1:14" ht="18">
      <c r="A125" s="3"/>
      <c r="B125" s="6" t="s">
        <v>35</v>
      </c>
      <c r="C125" s="11"/>
      <c r="D125" s="53"/>
      <c r="E125" s="53"/>
      <c r="F125" s="55"/>
      <c r="G125" s="53"/>
      <c r="H125" s="53"/>
      <c r="I125" s="17"/>
      <c r="J125" s="16"/>
      <c r="K125" s="16"/>
      <c r="L125" s="55"/>
      <c r="M125" s="1"/>
      <c r="N125" s="1"/>
    </row>
    <row r="126" spans="1:14" ht="18">
      <c r="A126" s="3"/>
      <c r="B126" s="6" t="s">
        <v>36</v>
      </c>
      <c r="C126" s="11" t="s">
        <v>16</v>
      </c>
      <c r="D126" s="53">
        <v>0</v>
      </c>
      <c r="E126" s="53">
        <v>0</v>
      </c>
      <c r="F126" s="55">
        <v>0</v>
      </c>
      <c r="G126" s="53">
        <v>0</v>
      </c>
      <c r="H126" s="53">
        <v>0</v>
      </c>
      <c r="I126" s="17">
        <v>0</v>
      </c>
      <c r="J126" s="16">
        <v>0</v>
      </c>
      <c r="K126" s="16">
        <v>0</v>
      </c>
      <c r="L126" s="55">
        <v>100</v>
      </c>
      <c r="M126" s="1"/>
      <c r="N126" s="1"/>
    </row>
    <row r="127" spans="1:14" ht="18">
      <c r="A127" s="3"/>
      <c r="B127" s="6" t="s">
        <v>28</v>
      </c>
      <c r="C127" s="11" t="s">
        <v>37</v>
      </c>
      <c r="D127" s="53">
        <v>51</v>
      </c>
      <c r="E127" s="53">
        <v>79</v>
      </c>
      <c r="F127" s="55">
        <f t="shared" si="8"/>
        <v>54.901960784313729</v>
      </c>
      <c r="G127" s="53">
        <v>7</v>
      </c>
      <c r="H127" s="53">
        <v>90</v>
      </c>
      <c r="I127" s="17">
        <f>(H127-G127)/G127*100</f>
        <v>1185.7142857142858</v>
      </c>
      <c r="J127" s="16">
        <v>99</v>
      </c>
      <c r="K127" s="16">
        <v>111</v>
      </c>
      <c r="L127" s="55">
        <v>12.12</v>
      </c>
      <c r="M127" s="1"/>
      <c r="N127" s="1"/>
    </row>
    <row r="128" spans="1:14" ht="18">
      <c r="A128" s="3"/>
      <c r="B128" s="6" t="s">
        <v>38</v>
      </c>
      <c r="C128" s="11" t="s">
        <v>37</v>
      </c>
      <c r="D128" s="53">
        <v>0</v>
      </c>
      <c r="E128" s="53">
        <v>0</v>
      </c>
      <c r="F128" s="55">
        <v>0</v>
      </c>
      <c r="G128" s="53">
        <v>0</v>
      </c>
      <c r="H128" s="53">
        <v>0</v>
      </c>
      <c r="I128" s="17">
        <v>0</v>
      </c>
      <c r="J128" s="16">
        <v>0</v>
      </c>
      <c r="K128" s="16">
        <v>0</v>
      </c>
      <c r="L128" s="55">
        <v>0</v>
      </c>
      <c r="M128" s="1"/>
      <c r="N128" s="1"/>
    </row>
    <row r="129" spans="1:14" ht="18">
      <c r="A129" s="3"/>
      <c r="B129" s="6" t="s">
        <v>39</v>
      </c>
      <c r="C129" s="11" t="s">
        <v>37</v>
      </c>
      <c r="D129" s="53">
        <v>0</v>
      </c>
      <c r="E129" s="53">
        <v>22</v>
      </c>
      <c r="F129" s="55">
        <v>0</v>
      </c>
      <c r="G129" s="53">
        <v>0</v>
      </c>
      <c r="H129" s="53">
        <v>34</v>
      </c>
      <c r="I129" s="17">
        <v>0</v>
      </c>
      <c r="J129" s="16">
        <v>49</v>
      </c>
      <c r="K129" s="16">
        <v>54</v>
      </c>
      <c r="L129" s="55">
        <v>10.199999999999999</v>
      </c>
      <c r="M129" s="1"/>
      <c r="N129" s="1"/>
    </row>
    <row r="130" spans="1:14" ht="18">
      <c r="A130" s="3"/>
      <c r="B130" s="6" t="s">
        <v>40</v>
      </c>
      <c r="C130" s="11" t="s">
        <v>37</v>
      </c>
      <c r="D130" s="53">
        <v>0</v>
      </c>
      <c r="E130" s="53">
        <v>3</v>
      </c>
      <c r="F130" s="55">
        <v>0</v>
      </c>
      <c r="G130" s="53">
        <v>45</v>
      </c>
      <c r="H130" s="53">
        <v>85</v>
      </c>
      <c r="I130" s="17">
        <f t="shared" si="6"/>
        <v>88.888888888888886</v>
      </c>
      <c r="J130" s="16">
        <v>99</v>
      </c>
      <c r="K130" s="16">
        <v>104</v>
      </c>
      <c r="L130" s="55">
        <v>5.05</v>
      </c>
      <c r="M130" s="1"/>
      <c r="N130" s="1"/>
    </row>
    <row r="131" spans="1:14" ht="18">
      <c r="A131" s="3"/>
      <c r="B131" s="6" t="s">
        <v>41</v>
      </c>
      <c r="C131" s="11" t="s">
        <v>16</v>
      </c>
      <c r="D131" s="53">
        <v>0</v>
      </c>
      <c r="E131" s="53">
        <v>0</v>
      </c>
      <c r="F131" s="55">
        <v>0</v>
      </c>
      <c r="G131" s="53">
        <v>0</v>
      </c>
      <c r="H131" s="53">
        <v>0</v>
      </c>
      <c r="I131" s="17">
        <v>0</v>
      </c>
      <c r="J131" s="16">
        <v>0</v>
      </c>
      <c r="K131" s="16">
        <v>0</v>
      </c>
      <c r="L131" s="55">
        <v>0</v>
      </c>
      <c r="M131" s="1"/>
      <c r="N131" s="1"/>
    </row>
    <row r="132" spans="1:14" ht="18">
      <c r="A132" s="3"/>
      <c r="B132" s="6" t="s">
        <v>31</v>
      </c>
      <c r="C132" s="11" t="s">
        <v>16</v>
      </c>
      <c r="D132" s="53">
        <v>0</v>
      </c>
      <c r="E132" s="53">
        <v>0</v>
      </c>
      <c r="F132" s="55">
        <v>0</v>
      </c>
      <c r="G132" s="53">
        <v>3</v>
      </c>
      <c r="H132" s="53">
        <v>0</v>
      </c>
      <c r="I132" s="17">
        <f t="shared" si="6"/>
        <v>-100</v>
      </c>
      <c r="J132" s="16">
        <v>0</v>
      </c>
      <c r="K132" s="16">
        <v>0</v>
      </c>
      <c r="L132" s="55">
        <v>0</v>
      </c>
      <c r="M132" s="1"/>
      <c r="N132" s="1"/>
    </row>
    <row r="133" spans="1:14" ht="18">
      <c r="A133" s="3"/>
      <c r="B133" s="6" t="s">
        <v>42</v>
      </c>
      <c r="C133" s="11" t="s">
        <v>16</v>
      </c>
      <c r="D133" s="53">
        <v>144</v>
      </c>
      <c r="E133" s="53">
        <v>285</v>
      </c>
      <c r="F133" s="55">
        <f t="shared" si="8"/>
        <v>97.916666666666657</v>
      </c>
      <c r="G133" s="53">
        <v>276</v>
      </c>
      <c r="H133" s="53">
        <v>428</v>
      </c>
      <c r="I133" s="17">
        <f t="shared" si="6"/>
        <v>55.072463768115945</v>
      </c>
      <c r="J133" s="16">
        <v>570</v>
      </c>
      <c r="K133" s="16">
        <v>662</v>
      </c>
      <c r="L133" s="55">
        <v>16.14</v>
      </c>
      <c r="M133" s="1"/>
      <c r="N133" s="1"/>
    </row>
    <row r="134" spans="1:14" ht="18">
      <c r="A134" s="3">
        <v>6</v>
      </c>
      <c r="B134" s="7" t="s">
        <v>67</v>
      </c>
      <c r="C134" s="11" t="s">
        <v>43</v>
      </c>
      <c r="D134" s="23">
        <v>76</v>
      </c>
      <c r="E134" s="23">
        <v>70</v>
      </c>
      <c r="F134" s="55">
        <f t="shared" si="8"/>
        <v>-7.8947368421052628</v>
      </c>
      <c r="G134" s="23">
        <v>58</v>
      </c>
      <c r="H134" s="23">
        <v>50</v>
      </c>
      <c r="I134" s="17">
        <f t="shared" si="6"/>
        <v>-13.793103448275861</v>
      </c>
      <c r="J134" s="23">
        <v>123</v>
      </c>
      <c r="K134" s="23">
        <v>115</v>
      </c>
      <c r="L134" s="55">
        <f>K134/J134*100-100</f>
        <v>-6.5040650406504028</v>
      </c>
      <c r="M134" s="1"/>
      <c r="N134" s="1"/>
    </row>
    <row r="135" spans="1:14" ht="18">
      <c r="A135" s="3"/>
      <c r="B135" s="8" t="s">
        <v>44</v>
      </c>
      <c r="C135" s="11" t="s">
        <v>43</v>
      </c>
      <c r="D135" s="23">
        <v>16</v>
      </c>
      <c r="E135" s="23">
        <v>15</v>
      </c>
      <c r="F135" s="55">
        <f t="shared" si="8"/>
        <v>-6.25</v>
      </c>
      <c r="G135" s="26">
        <v>6</v>
      </c>
      <c r="H135" s="26">
        <v>8</v>
      </c>
      <c r="I135" s="17">
        <f t="shared" si="6"/>
        <v>33.333333333333329</v>
      </c>
      <c r="J135" s="23">
        <v>16</v>
      </c>
      <c r="K135" s="23">
        <v>14</v>
      </c>
      <c r="L135" s="55">
        <v>-12.5</v>
      </c>
      <c r="M135" s="1"/>
      <c r="N135" s="1"/>
    </row>
    <row r="136" spans="1:14" ht="18">
      <c r="A136" s="3">
        <v>7</v>
      </c>
      <c r="B136" s="7" t="s">
        <v>45</v>
      </c>
      <c r="C136" s="11" t="s">
        <v>37</v>
      </c>
      <c r="D136" s="18">
        <v>2276</v>
      </c>
      <c r="E136" s="18">
        <v>1975</v>
      </c>
      <c r="F136" s="55">
        <f t="shared" si="8"/>
        <v>-13.224956063268891</v>
      </c>
      <c r="G136" s="22">
        <v>2230.4</v>
      </c>
      <c r="H136" s="22">
        <v>2230.4</v>
      </c>
      <c r="I136" s="17">
        <f t="shared" si="6"/>
        <v>0</v>
      </c>
      <c r="J136" s="18">
        <v>3564</v>
      </c>
      <c r="K136" s="18">
        <v>3491</v>
      </c>
      <c r="L136" s="55">
        <v>-20.5</v>
      </c>
      <c r="M136" s="1"/>
      <c r="N136" s="1"/>
    </row>
    <row r="137" spans="1:14" ht="18">
      <c r="A137" s="3">
        <v>8</v>
      </c>
      <c r="B137" s="7" t="s">
        <v>46</v>
      </c>
      <c r="C137" s="12"/>
      <c r="D137" s="18"/>
      <c r="E137" s="18"/>
      <c r="F137" s="17"/>
      <c r="G137" s="18"/>
      <c r="H137" s="18"/>
      <c r="I137" s="17"/>
      <c r="J137" s="18"/>
      <c r="K137" s="18"/>
      <c r="L137" s="55"/>
      <c r="M137" s="1"/>
      <c r="N137" s="1"/>
    </row>
    <row r="138" spans="1:14" ht="18">
      <c r="A138" s="3"/>
      <c r="B138" s="8" t="s">
        <v>47</v>
      </c>
      <c r="C138" s="11" t="s">
        <v>48</v>
      </c>
      <c r="D138" s="18">
        <v>2342</v>
      </c>
      <c r="E138" s="18">
        <v>2351</v>
      </c>
      <c r="F138" s="17">
        <f t="shared" si="8"/>
        <v>0.38428693424423571</v>
      </c>
      <c r="G138" s="18">
        <v>3881.2</v>
      </c>
      <c r="H138" s="18">
        <v>3190.67</v>
      </c>
      <c r="I138" s="17">
        <f t="shared" si="6"/>
        <v>-17.79166237246212</v>
      </c>
      <c r="J138" s="18">
        <v>2493</v>
      </c>
      <c r="K138" s="18">
        <v>2447</v>
      </c>
      <c r="L138" s="55">
        <v>-1.85</v>
      </c>
      <c r="M138" s="1"/>
      <c r="N138" s="1"/>
    </row>
    <row r="139" spans="1:14" ht="18">
      <c r="A139" s="3"/>
      <c r="B139" s="8" t="s">
        <v>49</v>
      </c>
      <c r="C139" s="11" t="s">
        <v>48</v>
      </c>
      <c r="D139" s="18">
        <v>6047</v>
      </c>
      <c r="E139" s="18">
        <v>6809</v>
      </c>
      <c r="F139" s="17">
        <f t="shared" si="8"/>
        <v>12.601289895816107</v>
      </c>
      <c r="G139" s="18">
        <v>6882.81</v>
      </c>
      <c r="H139" s="18">
        <v>6527.66</v>
      </c>
      <c r="I139" s="17">
        <f t="shared" si="6"/>
        <v>-5.1599564712668302</v>
      </c>
      <c r="J139" s="18">
        <v>6649</v>
      </c>
      <c r="K139" s="18">
        <v>8350</v>
      </c>
      <c r="L139" s="55">
        <v>25.58</v>
      </c>
      <c r="M139" s="1"/>
      <c r="N139" s="1"/>
    </row>
    <row r="140" spans="1:14" ht="18.5">
      <c r="A140" s="3">
        <v>9</v>
      </c>
      <c r="B140" s="7" t="s">
        <v>50</v>
      </c>
      <c r="C140" s="11" t="s">
        <v>51</v>
      </c>
      <c r="D140" s="18">
        <v>0</v>
      </c>
      <c r="E140" s="18">
        <v>0.3</v>
      </c>
      <c r="F140" s="17" t="s">
        <v>73</v>
      </c>
      <c r="G140" s="18">
        <f>G103/G101*100</f>
        <v>1.8786127167630058</v>
      </c>
      <c r="H140" s="18">
        <f>H103/H101*100</f>
        <v>9.9942889777270132</v>
      </c>
      <c r="I140" s="17">
        <f>H140-G140</f>
        <v>8.1156762609640083</v>
      </c>
      <c r="J140" s="64">
        <v>0</v>
      </c>
      <c r="K140" s="64">
        <v>0</v>
      </c>
      <c r="L140" s="55">
        <v>0</v>
      </c>
      <c r="M140" s="1"/>
      <c r="N140" s="1"/>
    </row>
    <row r="141" spans="1:14" ht="18">
      <c r="A141" s="3">
        <v>10</v>
      </c>
      <c r="B141" s="7" t="s">
        <v>52</v>
      </c>
      <c r="C141" s="11" t="s">
        <v>51</v>
      </c>
      <c r="D141" s="18">
        <v>0</v>
      </c>
      <c r="E141" s="18">
        <v>0.2</v>
      </c>
      <c r="F141" s="17" t="s">
        <v>73</v>
      </c>
      <c r="G141" s="18">
        <v>6.25</v>
      </c>
      <c r="H141" s="18">
        <v>11.9</v>
      </c>
      <c r="I141" s="17">
        <f>H141-G141</f>
        <v>5.65</v>
      </c>
      <c r="J141" s="18">
        <v>0</v>
      </c>
      <c r="K141" s="18">
        <v>0</v>
      </c>
      <c r="L141" s="55">
        <v>0</v>
      </c>
      <c r="M141" s="1"/>
      <c r="N141" s="1"/>
    </row>
    <row r="142" spans="1:14" ht="18">
      <c r="A142" s="9"/>
      <c r="B142" s="10"/>
      <c r="C142" s="9"/>
      <c r="D142" s="52"/>
      <c r="E142" s="52"/>
      <c r="F142" s="52"/>
      <c r="G142" s="52"/>
      <c r="H142" s="52"/>
      <c r="I142" s="52"/>
      <c r="J142" s="52"/>
      <c r="K142" s="30"/>
      <c r="L142" s="52"/>
      <c r="M142" s="1"/>
      <c r="N142" s="1"/>
    </row>
    <row r="143" spans="1:14" ht="18">
      <c r="A143" s="9"/>
      <c r="B143" s="10"/>
      <c r="C143" s="9"/>
      <c r="D143" s="52"/>
      <c r="E143" s="52"/>
      <c r="F143" s="52"/>
      <c r="G143" s="52"/>
      <c r="H143" s="52"/>
      <c r="I143" s="52"/>
      <c r="J143" s="52"/>
      <c r="K143" s="52"/>
      <c r="L143" s="52"/>
      <c r="M143" s="1"/>
      <c r="N143" s="1"/>
    </row>
    <row r="144" spans="1:14" ht="18">
      <c r="A144" s="9"/>
      <c r="B144" s="10"/>
      <c r="C144" s="9"/>
      <c r="D144" s="52"/>
      <c r="E144" s="52"/>
      <c r="F144" s="52"/>
      <c r="G144" s="52"/>
      <c r="H144" s="52"/>
      <c r="I144" s="52"/>
      <c r="J144" s="52"/>
      <c r="K144" s="52"/>
      <c r="L144" s="52"/>
      <c r="M144" s="1"/>
      <c r="N144" s="1"/>
    </row>
    <row r="145" spans="1:14" ht="45" customHeight="1">
      <c r="A145" s="81" t="s">
        <v>3</v>
      </c>
      <c r="B145" s="80" t="s">
        <v>4</v>
      </c>
      <c r="C145" s="84"/>
      <c r="D145" s="79" t="s">
        <v>60</v>
      </c>
      <c r="E145" s="79"/>
      <c r="F145" s="79"/>
      <c r="G145" s="79" t="s">
        <v>59</v>
      </c>
      <c r="H145" s="79"/>
      <c r="I145" s="79"/>
      <c r="J145" s="79" t="s">
        <v>58</v>
      </c>
      <c r="K145" s="79"/>
      <c r="L145" s="79"/>
      <c r="M145" s="1"/>
      <c r="N145" s="1"/>
    </row>
    <row r="146" spans="1:14" ht="17.5">
      <c r="A146" s="82"/>
      <c r="B146" s="83"/>
      <c r="C146" s="85"/>
      <c r="D146" s="21" t="s">
        <v>76</v>
      </c>
      <c r="E146" s="21" t="s">
        <v>79</v>
      </c>
      <c r="F146" s="21" t="s">
        <v>8</v>
      </c>
      <c r="G146" s="21" t="s">
        <v>76</v>
      </c>
      <c r="H146" s="21" t="s">
        <v>79</v>
      </c>
      <c r="I146" s="21" t="s">
        <v>8</v>
      </c>
      <c r="J146" s="21" t="s">
        <v>76</v>
      </c>
      <c r="K146" s="21">
        <v>2014</v>
      </c>
      <c r="L146" s="21" t="s">
        <v>8</v>
      </c>
      <c r="M146" s="1"/>
      <c r="N146" s="1"/>
    </row>
    <row r="147" spans="1:14" ht="35">
      <c r="A147" s="3">
        <v>1</v>
      </c>
      <c r="B147" s="4" t="s">
        <v>9</v>
      </c>
      <c r="C147" s="11" t="s">
        <v>10</v>
      </c>
      <c r="D147" s="16">
        <v>1635</v>
      </c>
      <c r="E147" s="16">
        <v>1654</v>
      </c>
      <c r="F147" s="17">
        <f>(E147-D147)/D147*100</f>
        <v>1.1620795107033639</v>
      </c>
      <c r="G147" s="16">
        <v>40025</v>
      </c>
      <c r="H147" s="16">
        <v>39884</v>
      </c>
      <c r="I147" s="17">
        <f>(H147-G147)/G147*100</f>
        <v>-0.35227982510930667</v>
      </c>
      <c r="J147" s="16">
        <v>9965</v>
      </c>
      <c r="K147" s="16">
        <v>9247</v>
      </c>
      <c r="L147" s="17">
        <f>(K147-J147)/J147*100</f>
        <v>-7.2052182639237339</v>
      </c>
      <c r="M147" s="1"/>
      <c r="N147" s="1"/>
    </row>
    <row r="148" spans="1:14" ht="18">
      <c r="A148" s="3"/>
      <c r="B148" s="6" t="s">
        <v>11</v>
      </c>
      <c r="C148" s="11"/>
      <c r="D148" s="16"/>
      <c r="E148" s="16"/>
      <c r="F148" s="17"/>
      <c r="G148" s="16"/>
      <c r="H148" s="16"/>
      <c r="I148" s="17"/>
      <c r="J148" s="16"/>
      <c r="K148" s="16"/>
      <c r="L148" s="17"/>
      <c r="M148" s="1"/>
      <c r="N148" s="1"/>
    </row>
    <row r="149" spans="1:14" ht="18">
      <c r="A149" s="3"/>
      <c r="B149" s="6" t="s">
        <v>12</v>
      </c>
      <c r="C149" s="11" t="s">
        <v>10</v>
      </c>
      <c r="D149" s="16"/>
      <c r="E149" s="16">
        <v>46</v>
      </c>
      <c r="F149" s="17" t="s">
        <v>73</v>
      </c>
      <c r="G149" s="16"/>
      <c r="H149" s="16">
        <v>10675</v>
      </c>
      <c r="I149" s="17" t="s">
        <v>73</v>
      </c>
      <c r="J149" s="16">
        <v>500</v>
      </c>
      <c r="K149" s="16"/>
      <c r="L149" s="17">
        <f t="shared" ref="L149:L184" si="9">(K149-J149)/J149*100</f>
        <v>-100</v>
      </c>
      <c r="M149" s="1"/>
      <c r="N149" s="1"/>
    </row>
    <row r="150" spans="1:14" ht="18">
      <c r="A150" s="3"/>
      <c r="B150" s="6" t="s">
        <v>13</v>
      </c>
      <c r="C150" s="11" t="s">
        <v>10</v>
      </c>
      <c r="D150" s="16">
        <v>63</v>
      </c>
      <c r="E150" s="16"/>
      <c r="F150" s="17" t="s">
        <v>73</v>
      </c>
      <c r="G150" s="16">
        <v>16364</v>
      </c>
      <c r="H150" s="16"/>
      <c r="I150" s="17" t="s">
        <v>73</v>
      </c>
      <c r="J150" s="16"/>
      <c r="K150" s="16">
        <v>459</v>
      </c>
      <c r="L150" s="17"/>
      <c r="M150" s="1"/>
      <c r="N150" s="1"/>
    </row>
    <row r="151" spans="1:14" ht="18">
      <c r="A151" s="3">
        <v>2</v>
      </c>
      <c r="B151" s="4" t="s">
        <v>14</v>
      </c>
      <c r="C151" s="11"/>
      <c r="D151" s="16"/>
      <c r="E151" s="16"/>
      <c r="F151" s="17"/>
      <c r="G151" s="16"/>
      <c r="H151" s="16"/>
      <c r="I151" s="17"/>
      <c r="J151" s="16"/>
      <c r="K151" s="16"/>
      <c r="L151" s="17"/>
      <c r="M151" s="1"/>
      <c r="N151" s="1"/>
    </row>
    <row r="152" spans="1:14" ht="18">
      <c r="A152" s="3"/>
      <c r="B152" s="6" t="s">
        <v>15</v>
      </c>
      <c r="C152" s="11" t="s">
        <v>16</v>
      </c>
      <c r="D152" s="16">
        <v>119</v>
      </c>
      <c r="E152" s="16">
        <v>129</v>
      </c>
      <c r="F152" s="17">
        <f t="shared" ref="F152:F185" si="10">(E152-D152)/D152*100</f>
        <v>8.4033613445378155</v>
      </c>
      <c r="G152" s="16">
        <v>14801</v>
      </c>
      <c r="H152" s="16">
        <v>15505</v>
      </c>
      <c r="I152" s="17">
        <f t="shared" ref="I152:I185" si="11">(H152-G152)/G152*100</f>
        <v>4.7564353759881088</v>
      </c>
      <c r="J152" s="16">
        <v>19774</v>
      </c>
      <c r="K152" s="16">
        <v>18643</v>
      </c>
      <c r="L152" s="17">
        <f t="shared" si="9"/>
        <v>-5.7196318397896224</v>
      </c>
      <c r="M152" s="1"/>
      <c r="N152" s="1"/>
    </row>
    <row r="153" spans="1:14" ht="18">
      <c r="A153" s="3"/>
      <c r="B153" s="6" t="s">
        <v>17</v>
      </c>
      <c r="C153" s="11" t="s">
        <v>16</v>
      </c>
      <c r="D153" s="16">
        <v>433</v>
      </c>
      <c r="E153" s="16">
        <v>457</v>
      </c>
      <c r="F153" s="17">
        <f t="shared" si="10"/>
        <v>5.5427251732101617</v>
      </c>
      <c r="G153" s="16">
        <v>29832</v>
      </c>
      <c r="H153" s="16">
        <v>32073</v>
      </c>
      <c r="I153" s="17">
        <f t="shared" si="11"/>
        <v>7.5120675784392601</v>
      </c>
      <c r="J153" s="16">
        <v>24226</v>
      </c>
      <c r="K153" s="16">
        <v>24476</v>
      </c>
      <c r="L153" s="17">
        <f t="shared" si="9"/>
        <v>1.0319491455461076</v>
      </c>
      <c r="M153" s="1"/>
      <c r="N153" s="1"/>
    </row>
    <row r="154" spans="1:14" ht="18">
      <c r="A154" s="3"/>
      <c r="B154" s="6" t="s">
        <v>18</v>
      </c>
      <c r="C154" s="11" t="s">
        <v>16</v>
      </c>
      <c r="D154" s="16">
        <v>314</v>
      </c>
      <c r="E154" s="16">
        <v>328</v>
      </c>
      <c r="F154" s="17">
        <f t="shared" si="10"/>
        <v>4.4585987261146496</v>
      </c>
      <c r="G154" s="16">
        <v>15031</v>
      </c>
      <c r="H154" s="16">
        <v>16568</v>
      </c>
      <c r="I154" s="17">
        <f t="shared" si="11"/>
        <v>10.225533896613664</v>
      </c>
      <c r="J154" s="16">
        <v>4452</v>
      </c>
      <c r="K154" s="16">
        <v>5833</v>
      </c>
      <c r="L154" s="17">
        <f t="shared" si="9"/>
        <v>31.019766397124886</v>
      </c>
      <c r="M154" s="1"/>
      <c r="N154" s="1"/>
    </row>
    <row r="155" spans="1:14" ht="18">
      <c r="A155" s="3">
        <v>3</v>
      </c>
      <c r="B155" s="4" t="s">
        <v>19</v>
      </c>
      <c r="C155" s="11" t="s">
        <v>16</v>
      </c>
      <c r="D155" s="16">
        <v>1703</v>
      </c>
      <c r="E155" s="16">
        <v>1605</v>
      </c>
      <c r="F155" s="17">
        <f t="shared" si="10"/>
        <v>-5.7545507927187316</v>
      </c>
      <c r="G155" s="16">
        <v>57052</v>
      </c>
      <c r="H155" s="16">
        <v>61376</v>
      </c>
      <c r="I155" s="17">
        <f t="shared" si="11"/>
        <v>7.5790506905980504</v>
      </c>
      <c r="J155" s="51">
        <v>11762</v>
      </c>
      <c r="K155" s="51">
        <v>11738</v>
      </c>
      <c r="L155" s="17">
        <v>-0.2</v>
      </c>
      <c r="M155" s="1"/>
      <c r="N155" s="1"/>
    </row>
    <row r="156" spans="1:14" ht="18">
      <c r="A156" s="3"/>
      <c r="B156" s="6" t="s">
        <v>20</v>
      </c>
      <c r="C156" s="11" t="s">
        <v>16</v>
      </c>
      <c r="D156" s="16">
        <v>78</v>
      </c>
      <c r="E156" s="16">
        <v>70</v>
      </c>
      <c r="F156" s="17">
        <f t="shared" si="10"/>
        <v>-10.256410256410255</v>
      </c>
      <c r="G156" s="16">
        <v>42445</v>
      </c>
      <c r="H156" s="16">
        <v>38949</v>
      </c>
      <c r="I156" s="17">
        <f t="shared" si="11"/>
        <v>-8.2365414065260918</v>
      </c>
      <c r="J156" s="16">
        <v>3007</v>
      </c>
      <c r="K156" s="16">
        <v>2872</v>
      </c>
      <c r="L156" s="17">
        <v>-4.49</v>
      </c>
      <c r="M156" s="1"/>
      <c r="N156" s="1"/>
    </row>
    <row r="157" spans="1:14" ht="18">
      <c r="A157" s="3"/>
      <c r="B157" s="6" t="s">
        <v>21</v>
      </c>
      <c r="C157" s="11" t="s">
        <v>16</v>
      </c>
      <c r="D157" s="16">
        <v>1090</v>
      </c>
      <c r="E157" s="16">
        <v>1027</v>
      </c>
      <c r="F157" s="17">
        <f t="shared" si="10"/>
        <v>-5.7798165137614683</v>
      </c>
      <c r="G157" s="16">
        <v>8010</v>
      </c>
      <c r="H157" s="16">
        <v>8253</v>
      </c>
      <c r="I157" s="17">
        <f t="shared" si="11"/>
        <v>3.0337078651685392</v>
      </c>
      <c r="J157" s="16">
        <v>4045</v>
      </c>
      <c r="K157" s="16">
        <v>3604</v>
      </c>
      <c r="L157" s="17">
        <v>-10.9</v>
      </c>
      <c r="M157" s="1"/>
      <c r="N157" s="1"/>
    </row>
    <row r="158" spans="1:14" ht="18">
      <c r="A158" s="3"/>
      <c r="B158" s="6" t="s">
        <v>22</v>
      </c>
      <c r="C158" s="11" t="s">
        <v>16</v>
      </c>
      <c r="D158" s="16">
        <v>397</v>
      </c>
      <c r="E158" s="16">
        <v>368</v>
      </c>
      <c r="F158" s="17">
        <f t="shared" si="10"/>
        <v>-7.3047858942065487</v>
      </c>
      <c r="G158" s="16">
        <v>2902</v>
      </c>
      <c r="H158" s="16">
        <v>2934</v>
      </c>
      <c r="I158" s="17">
        <f t="shared" si="11"/>
        <v>1.1026878015161956</v>
      </c>
      <c r="J158" s="16">
        <v>1485</v>
      </c>
      <c r="K158" s="16">
        <v>1323</v>
      </c>
      <c r="L158" s="17">
        <v>-10.91</v>
      </c>
      <c r="M158" s="1"/>
      <c r="N158" s="1"/>
    </row>
    <row r="159" spans="1:14" ht="18">
      <c r="A159" s="3"/>
      <c r="B159" s="6" t="s">
        <v>23</v>
      </c>
      <c r="C159" s="11" t="s">
        <v>16</v>
      </c>
      <c r="D159" s="16">
        <v>12</v>
      </c>
      <c r="E159" s="16">
        <v>14</v>
      </c>
      <c r="F159" s="17">
        <f t="shared" si="10"/>
        <v>16.666666666666664</v>
      </c>
      <c r="G159" s="16">
        <v>1479</v>
      </c>
      <c r="H159" s="16">
        <v>1577</v>
      </c>
      <c r="I159" s="17">
        <f t="shared" si="11"/>
        <v>6.626098715348208</v>
      </c>
      <c r="J159" s="16">
        <v>1483</v>
      </c>
      <c r="K159" s="16">
        <v>1453</v>
      </c>
      <c r="L159" s="17">
        <v>-2.02</v>
      </c>
      <c r="M159" s="1"/>
      <c r="N159" s="1"/>
    </row>
    <row r="160" spans="1:14" ht="18">
      <c r="A160" s="3"/>
      <c r="B160" s="6" t="s">
        <v>24</v>
      </c>
      <c r="C160" s="11" t="s">
        <v>16</v>
      </c>
      <c r="D160" s="16">
        <v>126</v>
      </c>
      <c r="E160" s="16">
        <v>126</v>
      </c>
      <c r="F160" s="17">
        <f t="shared" si="10"/>
        <v>0</v>
      </c>
      <c r="G160" s="16">
        <v>2216</v>
      </c>
      <c r="H160" s="16">
        <v>9663</v>
      </c>
      <c r="I160" s="17">
        <f t="shared" si="11"/>
        <v>336.05595667870034</v>
      </c>
      <c r="J160" s="16">
        <v>1742</v>
      </c>
      <c r="K160" s="16">
        <v>2486</v>
      </c>
      <c r="L160" s="17">
        <f>K160/J160*100-100</f>
        <v>42.709529276693445</v>
      </c>
      <c r="M160" s="1"/>
      <c r="N160" s="1"/>
    </row>
    <row r="161" spans="1:14" ht="18">
      <c r="A161" s="3">
        <v>4</v>
      </c>
      <c r="B161" s="4" t="s">
        <v>25</v>
      </c>
      <c r="C161" s="11" t="s">
        <v>16</v>
      </c>
      <c r="D161" s="53">
        <v>613</v>
      </c>
      <c r="E161" s="53">
        <v>717</v>
      </c>
      <c r="F161" s="17">
        <f t="shared" si="10"/>
        <v>16.965742251223492</v>
      </c>
      <c r="G161" s="16">
        <v>24618</v>
      </c>
      <c r="H161" s="16">
        <v>23429</v>
      </c>
      <c r="I161" s="17">
        <f t="shared" si="11"/>
        <v>-4.8297993338207812</v>
      </c>
      <c r="J161" s="16">
        <v>3706</v>
      </c>
      <c r="K161" s="16">
        <v>4826</v>
      </c>
      <c r="L161" s="17">
        <f t="shared" si="9"/>
        <v>30.221262817053429</v>
      </c>
      <c r="M161" s="1"/>
      <c r="N161" s="1"/>
    </row>
    <row r="162" spans="1:14" ht="18" customHeight="1">
      <c r="A162" s="3"/>
      <c r="B162" s="6" t="s">
        <v>26</v>
      </c>
      <c r="C162" s="11" t="s">
        <v>16</v>
      </c>
      <c r="D162" s="53">
        <v>611</v>
      </c>
      <c r="E162" s="53">
        <v>709</v>
      </c>
      <c r="F162" s="17">
        <f t="shared" si="10"/>
        <v>16.039279869067101</v>
      </c>
      <c r="G162" s="16">
        <v>22943</v>
      </c>
      <c r="H162" s="16">
        <v>18875</v>
      </c>
      <c r="I162" s="17">
        <f t="shared" si="11"/>
        <v>-17.730898313211004</v>
      </c>
      <c r="J162" s="16">
        <v>3622</v>
      </c>
      <c r="K162" s="16">
        <v>4769</v>
      </c>
      <c r="L162" s="17">
        <f t="shared" si="9"/>
        <v>31.667586968525676</v>
      </c>
      <c r="M162" s="1"/>
      <c r="N162" s="1"/>
    </row>
    <row r="163" spans="1:14" ht="18.5" customHeight="1">
      <c r="A163" s="3"/>
      <c r="B163" s="6" t="s">
        <v>27</v>
      </c>
      <c r="C163" s="11" t="s">
        <v>16</v>
      </c>
      <c r="D163" s="53"/>
      <c r="E163" s="53"/>
      <c r="F163" s="17"/>
      <c r="G163" s="16"/>
      <c r="H163" s="16"/>
      <c r="I163" s="17"/>
      <c r="J163" s="16"/>
      <c r="K163" s="16"/>
      <c r="L163" s="17"/>
      <c r="M163" s="1"/>
      <c r="N163" s="1"/>
    </row>
    <row r="164" spans="1:14" ht="18">
      <c r="A164" s="3"/>
      <c r="B164" s="6" t="s">
        <v>28</v>
      </c>
      <c r="C164" s="11" t="s">
        <v>16</v>
      </c>
      <c r="D164" s="53">
        <v>0</v>
      </c>
      <c r="E164" s="53">
        <v>0</v>
      </c>
      <c r="F164" s="17" t="s">
        <v>73</v>
      </c>
      <c r="G164" s="16">
        <v>224</v>
      </c>
      <c r="H164" s="16">
        <v>3001</v>
      </c>
      <c r="I164" s="17">
        <f t="shared" si="11"/>
        <v>1239.7321428571429</v>
      </c>
      <c r="J164" s="16">
        <v>0</v>
      </c>
      <c r="K164" s="16">
        <v>0</v>
      </c>
      <c r="L164" s="17">
        <v>0</v>
      </c>
      <c r="M164" s="1"/>
      <c r="N164" s="1"/>
    </row>
    <row r="165" spans="1:14" ht="18">
      <c r="A165" s="3"/>
      <c r="B165" s="6" t="s">
        <v>29</v>
      </c>
      <c r="C165" s="11" t="s">
        <v>16</v>
      </c>
      <c r="D165" s="53">
        <v>0</v>
      </c>
      <c r="E165" s="53">
        <v>0</v>
      </c>
      <c r="F165" s="17" t="s">
        <v>73</v>
      </c>
      <c r="G165" s="16">
        <v>0</v>
      </c>
      <c r="H165" s="16">
        <v>728</v>
      </c>
      <c r="I165" s="17">
        <v>0</v>
      </c>
      <c r="J165" s="16">
        <v>75</v>
      </c>
      <c r="K165" s="16">
        <v>39</v>
      </c>
      <c r="L165" s="17">
        <f t="shared" si="9"/>
        <v>-48</v>
      </c>
      <c r="M165" s="1"/>
      <c r="N165" s="1"/>
    </row>
    <row r="166" spans="1:14" ht="18">
      <c r="A166" s="3"/>
      <c r="B166" s="6" t="s">
        <v>30</v>
      </c>
      <c r="C166" s="11" t="s">
        <v>16</v>
      </c>
      <c r="D166" s="53">
        <v>0</v>
      </c>
      <c r="E166" s="53">
        <v>0</v>
      </c>
      <c r="F166" s="17" t="s">
        <v>73</v>
      </c>
      <c r="G166" s="16">
        <v>0</v>
      </c>
      <c r="H166" s="16">
        <v>0</v>
      </c>
      <c r="I166" s="17">
        <v>0</v>
      </c>
      <c r="J166" s="16">
        <v>0</v>
      </c>
      <c r="K166" s="16">
        <v>0</v>
      </c>
      <c r="L166" s="17">
        <v>0</v>
      </c>
      <c r="M166" s="1"/>
      <c r="N166" s="1"/>
    </row>
    <row r="167" spans="1:14" ht="18">
      <c r="A167" s="3"/>
      <c r="B167" s="6" t="s">
        <v>31</v>
      </c>
      <c r="C167" s="11" t="s">
        <v>16</v>
      </c>
      <c r="D167" s="53">
        <v>0</v>
      </c>
      <c r="E167" s="53">
        <v>0</v>
      </c>
      <c r="F167" s="17" t="s">
        <v>73</v>
      </c>
      <c r="G167" s="16">
        <v>0</v>
      </c>
      <c r="H167" s="16">
        <v>0</v>
      </c>
      <c r="I167" s="17">
        <v>0</v>
      </c>
      <c r="J167" s="16">
        <v>0</v>
      </c>
      <c r="K167" s="16">
        <v>0</v>
      </c>
      <c r="L167" s="17">
        <v>0</v>
      </c>
      <c r="M167" s="1"/>
      <c r="N167" s="1"/>
    </row>
    <row r="168" spans="1:14" ht="18" customHeight="1">
      <c r="A168" s="3"/>
      <c r="B168" s="6" t="s">
        <v>32</v>
      </c>
      <c r="C168" s="11" t="s">
        <v>16</v>
      </c>
      <c r="D168" s="53">
        <v>2</v>
      </c>
      <c r="E168" s="53">
        <v>8</v>
      </c>
      <c r="F168" s="17">
        <f t="shared" si="10"/>
        <v>300</v>
      </c>
      <c r="G168" s="16">
        <v>825</v>
      </c>
      <c r="H168" s="16">
        <v>825</v>
      </c>
      <c r="I168" s="17">
        <f t="shared" si="11"/>
        <v>0</v>
      </c>
      <c r="J168" s="16">
        <v>9</v>
      </c>
      <c r="K168" s="16">
        <v>18</v>
      </c>
      <c r="L168" s="17">
        <f t="shared" si="9"/>
        <v>100</v>
      </c>
      <c r="M168" s="1"/>
      <c r="N168" s="1"/>
    </row>
    <row r="169" spans="1:14" ht="18">
      <c r="A169" s="3">
        <v>5</v>
      </c>
      <c r="B169" s="4" t="s">
        <v>33</v>
      </c>
      <c r="C169" s="11" t="s">
        <v>16</v>
      </c>
      <c r="D169" s="53">
        <v>408</v>
      </c>
      <c r="E169" s="53">
        <v>415</v>
      </c>
      <c r="F169" s="17">
        <f t="shared" si="10"/>
        <v>1.715686274509804</v>
      </c>
      <c r="G169" s="16">
        <v>56369</v>
      </c>
      <c r="H169" s="16">
        <v>41429</v>
      </c>
      <c r="I169" s="17">
        <f t="shared" si="11"/>
        <v>-26.503929464776739</v>
      </c>
      <c r="J169" s="16">
        <v>1886</v>
      </c>
      <c r="K169" s="16">
        <v>3686</v>
      </c>
      <c r="L169" s="17">
        <f t="shared" si="9"/>
        <v>95.440084835630969</v>
      </c>
      <c r="M169" s="1"/>
      <c r="N169" s="1"/>
    </row>
    <row r="170" spans="1:14" ht="18">
      <c r="A170" s="3"/>
      <c r="B170" s="6" t="s">
        <v>34</v>
      </c>
      <c r="C170" s="11" t="s">
        <v>16</v>
      </c>
      <c r="D170" s="53">
        <v>24</v>
      </c>
      <c r="E170" s="53">
        <v>2</v>
      </c>
      <c r="F170" s="17">
        <f t="shared" si="10"/>
        <v>-91.666666666666657</v>
      </c>
      <c r="G170" s="16">
        <v>44390</v>
      </c>
      <c r="H170" s="16">
        <v>28680</v>
      </c>
      <c r="I170" s="17">
        <f t="shared" si="11"/>
        <v>-35.390853795899979</v>
      </c>
      <c r="J170" s="16">
        <v>351</v>
      </c>
      <c r="K170" s="16">
        <v>925</v>
      </c>
      <c r="L170" s="17">
        <f t="shared" si="9"/>
        <v>163.53276353276354</v>
      </c>
      <c r="M170" s="1"/>
      <c r="N170" s="1"/>
    </row>
    <row r="171" spans="1:14" ht="18">
      <c r="A171" s="3"/>
      <c r="B171" s="6" t="s">
        <v>35</v>
      </c>
      <c r="C171" s="11"/>
      <c r="D171" s="53"/>
      <c r="E171" s="53"/>
      <c r="F171" s="17"/>
      <c r="G171" s="16"/>
      <c r="H171" s="16"/>
      <c r="I171" s="17"/>
      <c r="J171" s="16"/>
      <c r="K171" s="16"/>
      <c r="L171" s="17"/>
      <c r="M171" s="1"/>
      <c r="N171" s="1"/>
    </row>
    <row r="172" spans="1:14" ht="18">
      <c r="A172" s="3"/>
      <c r="B172" s="6" t="s">
        <v>36</v>
      </c>
      <c r="C172" s="11" t="s">
        <v>16</v>
      </c>
      <c r="D172" s="53">
        <v>0</v>
      </c>
      <c r="E172" s="53">
        <v>0</v>
      </c>
      <c r="F172" s="17" t="s">
        <v>73</v>
      </c>
      <c r="G172" s="16">
        <v>0</v>
      </c>
      <c r="H172" s="16">
        <v>0</v>
      </c>
      <c r="I172" s="17" t="s">
        <v>73</v>
      </c>
      <c r="J172" s="16">
        <v>55</v>
      </c>
      <c r="K172" s="16">
        <v>46</v>
      </c>
      <c r="L172" s="17">
        <f t="shared" si="9"/>
        <v>-16.363636363636363</v>
      </c>
      <c r="M172" s="1"/>
      <c r="N172" s="1"/>
    </row>
    <row r="173" spans="1:14" ht="18">
      <c r="A173" s="3"/>
      <c r="B173" s="6" t="s">
        <v>28</v>
      </c>
      <c r="C173" s="11" t="s">
        <v>37</v>
      </c>
      <c r="D173" s="53">
        <v>38</v>
      </c>
      <c r="E173" s="53">
        <v>53</v>
      </c>
      <c r="F173" s="17">
        <f t="shared" si="10"/>
        <v>39.473684210526315</v>
      </c>
      <c r="G173" s="16">
        <v>773</v>
      </c>
      <c r="H173" s="16">
        <v>624</v>
      </c>
      <c r="I173" s="17" t="s">
        <v>73</v>
      </c>
      <c r="J173" s="16">
        <v>389</v>
      </c>
      <c r="K173" s="16">
        <v>1439</v>
      </c>
      <c r="L173" s="17">
        <f t="shared" si="9"/>
        <v>269.92287917737787</v>
      </c>
      <c r="M173" s="1"/>
      <c r="N173" s="1"/>
    </row>
    <row r="174" spans="1:14" ht="18">
      <c r="A174" s="3"/>
      <c r="B174" s="6" t="s">
        <v>38</v>
      </c>
      <c r="C174" s="11" t="s">
        <v>37</v>
      </c>
      <c r="D174" s="53">
        <v>0</v>
      </c>
      <c r="E174" s="53">
        <v>0</v>
      </c>
      <c r="F174" s="17" t="s">
        <v>73</v>
      </c>
      <c r="G174" s="16">
        <v>0</v>
      </c>
      <c r="H174" s="16">
        <v>0</v>
      </c>
      <c r="I174" s="17" t="s">
        <v>73</v>
      </c>
      <c r="J174" s="16">
        <v>0</v>
      </c>
      <c r="K174" s="16">
        <v>0</v>
      </c>
      <c r="L174" s="17" t="s">
        <v>73</v>
      </c>
      <c r="M174" s="1"/>
      <c r="N174" s="1"/>
    </row>
    <row r="175" spans="1:14" ht="18">
      <c r="A175" s="3"/>
      <c r="B175" s="6" t="s">
        <v>39</v>
      </c>
      <c r="C175" s="11" t="s">
        <v>37</v>
      </c>
      <c r="D175" s="53">
        <v>35</v>
      </c>
      <c r="E175" s="53">
        <v>42</v>
      </c>
      <c r="F175" s="17">
        <f t="shared" si="10"/>
        <v>20</v>
      </c>
      <c r="G175" s="16">
        <v>428</v>
      </c>
      <c r="H175" s="16">
        <v>815</v>
      </c>
      <c r="I175" s="17">
        <f t="shared" si="11"/>
        <v>90.420560747663544</v>
      </c>
      <c r="J175" s="16">
        <v>132</v>
      </c>
      <c r="K175" s="16">
        <v>115</v>
      </c>
      <c r="L175" s="17">
        <f t="shared" si="9"/>
        <v>-12.878787878787879</v>
      </c>
      <c r="M175" s="1"/>
      <c r="N175" s="1"/>
    </row>
    <row r="176" spans="1:14" ht="18">
      <c r="A176" s="3"/>
      <c r="B176" s="6" t="s">
        <v>40</v>
      </c>
      <c r="C176" s="11" t="s">
        <v>37</v>
      </c>
      <c r="D176" s="53">
        <v>68</v>
      </c>
      <c r="E176" s="53">
        <v>83</v>
      </c>
      <c r="F176" s="17">
        <f t="shared" si="10"/>
        <v>22.058823529411764</v>
      </c>
      <c r="G176" s="16">
        <v>568</v>
      </c>
      <c r="H176" s="16">
        <v>490</v>
      </c>
      <c r="I176" s="17">
        <f t="shared" si="11"/>
        <v>-13.732394366197184</v>
      </c>
      <c r="J176" s="16">
        <v>276</v>
      </c>
      <c r="K176" s="16">
        <v>256</v>
      </c>
      <c r="L176" s="17">
        <f t="shared" si="9"/>
        <v>-7.2463768115942031</v>
      </c>
      <c r="M176" s="1"/>
      <c r="N176" s="1"/>
    </row>
    <row r="177" spans="1:14" ht="18">
      <c r="A177" s="3"/>
      <c r="B177" s="6" t="s">
        <v>41</v>
      </c>
      <c r="C177" s="11" t="s">
        <v>16</v>
      </c>
      <c r="D177" s="53">
        <v>0</v>
      </c>
      <c r="E177" s="53">
        <v>0</v>
      </c>
      <c r="F177" s="17" t="s">
        <v>73</v>
      </c>
      <c r="G177" s="16">
        <v>6</v>
      </c>
      <c r="H177" s="16">
        <v>0</v>
      </c>
      <c r="I177" s="17" t="s">
        <v>73</v>
      </c>
      <c r="J177" s="16">
        <v>0</v>
      </c>
      <c r="K177" s="16">
        <v>0</v>
      </c>
      <c r="L177" s="17" t="s">
        <v>73</v>
      </c>
      <c r="M177" s="1"/>
      <c r="N177" s="1"/>
    </row>
    <row r="178" spans="1:14" ht="18">
      <c r="A178" s="3"/>
      <c r="B178" s="6" t="s">
        <v>31</v>
      </c>
      <c r="C178" s="11" t="s">
        <v>16</v>
      </c>
      <c r="D178" s="53">
        <v>145</v>
      </c>
      <c r="E178" s="53">
        <v>120</v>
      </c>
      <c r="F178" s="17">
        <f t="shared" si="10"/>
        <v>-17.241379310344829</v>
      </c>
      <c r="G178" s="16">
        <v>0</v>
      </c>
      <c r="H178" s="16">
        <v>0</v>
      </c>
      <c r="I178" s="17" t="s">
        <v>73</v>
      </c>
      <c r="J178" s="16">
        <v>0</v>
      </c>
      <c r="K178" s="16">
        <v>0</v>
      </c>
      <c r="L178" s="17" t="s">
        <v>73</v>
      </c>
      <c r="M178" s="1"/>
      <c r="N178" s="1"/>
    </row>
    <row r="179" spans="1:14" ht="18">
      <c r="A179" s="3"/>
      <c r="B179" s="6" t="s">
        <v>42</v>
      </c>
      <c r="C179" s="11" t="s">
        <v>16</v>
      </c>
      <c r="D179" s="53">
        <v>98</v>
      </c>
      <c r="E179" s="53">
        <v>115</v>
      </c>
      <c r="F179" s="17">
        <f t="shared" si="10"/>
        <v>17.346938775510203</v>
      </c>
      <c r="G179" s="16">
        <v>10204</v>
      </c>
      <c r="H179" s="16">
        <v>10820</v>
      </c>
      <c r="I179" s="17">
        <f t="shared" si="11"/>
        <v>6.036848294786358</v>
      </c>
      <c r="J179" s="16">
        <v>683</v>
      </c>
      <c r="K179" s="16">
        <v>857</v>
      </c>
      <c r="L179" s="17">
        <f t="shared" si="9"/>
        <v>25.475841874084921</v>
      </c>
      <c r="M179" s="1"/>
      <c r="N179" s="1"/>
    </row>
    <row r="180" spans="1:14" ht="18">
      <c r="A180" s="3">
        <v>6</v>
      </c>
      <c r="B180" s="7" t="s">
        <v>67</v>
      </c>
      <c r="C180" s="11" t="s">
        <v>43</v>
      </c>
      <c r="D180" s="23">
        <v>30</v>
      </c>
      <c r="E180" s="23">
        <v>28</v>
      </c>
      <c r="F180" s="17">
        <f t="shared" si="10"/>
        <v>-6.666666666666667</v>
      </c>
      <c r="G180" s="23">
        <v>187</v>
      </c>
      <c r="H180" s="23">
        <v>171</v>
      </c>
      <c r="I180" s="17">
        <f t="shared" si="11"/>
        <v>-8.5561497326203195</v>
      </c>
      <c r="J180" s="23">
        <v>112</v>
      </c>
      <c r="K180" s="23">
        <v>98</v>
      </c>
      <c r="L180" s="17">
        <f t="shared" si="9"/>
        <v>-12.5</v>
      </c>
      <c r="M180" s="1"/>
      <c r="N180" s="1"/>
    </row>
    <row r="181" spans="1:14" ht="18">
      <c r="A181" s="3"/>
      <c r="B181" s="8" t="s">
        <v>44</v>
      </c>
      <c r="C181" s="11" t="s">
        <v>43</v>
      </c>
      <c r="D181" s="23">
        <v>3</v>
      </c>
      <c r="E181" s="23">
        <v>3</v>
      </c>
      <c r="F181" s="17">
        <f t="shared" si="10"/>
        <v>0</v>
      </c>
      <c r="G181" s="23">
        <v>56</v>
      </c>
      <c r="H181" s="23">
        <v>52</v>
      </c>
      <c r="I181" s="17">
        <f t="shared" si="11"/>
        <v>-7.1428571428571423</v>
      </c>
      <c r="J181" s="23">
        <v>9</v>
      </c>
      <c r="K181" s="23">
        <v>8</v>
      </c>
      <c r="L181" s="17">
        <f t="shared" si="9"/>
        <v>-11.111111111111111</v>
      </c>
      <c r="M181" s="1"/>
      <c r="N181" s="1"/>
    </row>
    <row r="182" spans="1:14" ht="18">
      <c r="A182" s="3">
        <v>7</v>
      </c>
      <c r="B182" s="7" t="s">
        <v>45</v>
      </c>
      <c r="C182" s="11" t="s">
        <v>37</v>
      </c>
      <c r="D182" s="18">
        <v>1024</v>
      </c>
      <c r="E182" s="18">
        <v>988</v>
      </c>
      <c r="F182" s="17">
        <f t="shared" si="10"/>
        <v>-3.515625</v>
      </c>
      <c r="G182" s="18">
        <v>8014</v>
      </c>
      <c r="H182" s="18">
        <v>8182.7</v>
      </c>
      <c r="I182" s="17">
        <f t="shared" si="11"/>
        <v>2.1050661342650341</v>
      </c>
      <c r="J182" s="18">
        <v>3871.43</v>
      </c>
      <c r="K182" s="18">
        <v>3437.5</v>
      </c>
      <c r="L182" s="17">
        <f t="shared" si="9"/>
        <v>-11.208519849254664</v>
      </c>
      <c r="M182" s="1"/>
      <c r="N182" s="1"/>
    </row>
    <row r="183" spans="1:14" ht="18">
      <c r="A183" s="3">
        <v>8</v>
      </c>
      <c r="B183" s="7" t="s">
        <v>46</v>
      </c>
      <c r="C183" s="12"/>
      <c r="D183" s="18"/>
      <c r="E183" s="18"/>
      <c r="F183" s="17"/>
      <c r="G183" s="18"/>
      <c r="H183" s="18"/>
      <c r="I183" s="17"/>
      <c r="J183" s="18"/>
      <c r="K183" s="18"/>
      <c r="L183" s="17"/>
      <c r="M183" s="1"/>
      <c r="N183" s="1"/>
    </row>
    <row r="184" spans="1:14" ht="18">
      <c r="A184" s="3"/>
      <c r="B184" s="8" t="s">
        <v>47</v>
      </c>
      <c r="C184" s="11" t="s">
        <v>48</v>
      </c>
      <c r="D184" s="18">
        <v>2843</v>
      </c>
      <c r="E184" s="18">
        <v>3046</v>
      </c>
      <c r="F184" s="17">
        <f t="shared" si="10"/>
        <v>7.1403447062961662</v>
      </c>
      <c r="G184" s="18">
        <v>3644.25</v>
      </c>
      <c r="H184" s="18">
        <v>3779.82</v>
      </c>
      <c r="I184" s="17">
        <f t="shared" si="11"/>
        <v>3.7201070179049229</v>
      </c>
      <c r="J184" s="18">
        <v>2880.53</v>
      </c>
      <c r="K184" s="18">
        <v>2923.09</v>
      </c>
      <c r="L184" s="17">
        <f t="shared" si="9"/>
        <v>1.4775058756548254</v>
      </c>
      <c r="M184" s="1"/>
      <c r="N184" s="1"/>
    </row>
    <row r="185" spans="1:14" ht="18">
      <c r="A185" s="3"/>
      <c r="B185" s="8" t="s">
        <v>49</v>
      </c>
      <c r="C185" s="11" t="s">
        <v>48</v>
      </c>
      <c r="D185" s="18">
        <v>6404</v>
      </c>
      <c r="E185" s="18">
        <v>7247</v>
      </c>
      <c r="F185" s="17">
        <f t="shared" si="10"/>
        <v>13.16364772017489</v>
      </c>
      <c r="G185" s="18">
        <v>6674.56</v>
      </c>
      <c r="H185" s="18">
        <v>9198.64</v>
      </c>
      <c r="I185" s="17">
        <f t="shared" si="11"/>
        <v>37.816425352382758</v>
      </c>
      <c r="J185" s="18">
        <v>8767.61</v>
      </c>
      <c r="K185" s="18">
        <v>10138.68</v>
      </c>
      <c r="L185" s="17">
        <f>(K185-J185)/J185*100</f>
        <v>15.637899039761116</v>
      </c>
      <c r="M185" s="1"/>
      <c r="N185" s="1"/>
    </row>
    <row r="186" spans="1:14" ht="18">
      <c r="A186" s="3">
        <v>9</v>
      </c>
      <c r="B186" s="7" t="s">
        <v>50</v>
      </c>
      <c r="C186" s="11" t="s">
        <v>51</v>
      </c>
      <c r="D186" s="18">
        <v>0</v>
      </c>
      <c r="E186" s="18">
        <v>0</v>
      </c>
      <c r="F186" s="17" t="s">
        <v>73</v>
      </c>
      <c r="G186" s="18">
        <v>0</v>
      </c>
      <c r="H186" s="18">
        <v>17.399999999999999</v>
      </c>
      <c r="I186" s="17" t="s">
        <v>73</v>
      </c>
      <c r="J186" s="18">
        <f>J149/J147*100</f>
        <v>5.0175614651279474</v>
      </c>
      <c r="K186" s="18">
        <f>K149/K147*100</f>
        <v>0</v>
      </c>
      <c r="L186" s="17"/>
      <c r="M186" s="1"/>
      <c r="N186" s="1"/>
    </row>
    <row r="187" spans="1:14" ht="18">
      <c r="A187" s="3">
        <v>10</v>
      </c>
      <c r="B187" s="7" t="s">
        <v>52</v>
      </c>
      <c r="C187" s="11" t="s">
        <v>51</v>
      </c>
      <c r="D187" s="18">
        <v>0</v>
      </c>
      <c r="E187" s="18">
        <v>0</v>
      </c>
      <c r="F187" s="17" t="s">
        <v>73</v>
      </c>
      <c r="G187" s="18">
        <v>0</v>
      </c>
      <c r="H187" s="18">
        <v>22.11</v>
      </c>
      <c r="I187" s="17" t="s">
        <v>73</v>
      </c>
      <c r="J187" s="18">
        <v>2.5</v>
      </c>
      <c r="K187" s="18">
        <v>0</v>
      </c>
      <c r="L187" s="17"/>
      <c r="M187" s="1"/>
      <c r="N187" s="1"/>
    </row>
    <row r="188" spans="1:14" ht="18">
      <c r="A188" s="9"/>
      <c r="B188" s="10"/>
      <c r="C188" s="9"/>
      <c r="D188" s="52"/>
      <c r="E188" s="52"/>
      <c r="F188" s="52"/>
      <c r="G188" s="52"/>
      <c r="H188" s="52"/>
      <c r="I188" s="52"/>
      <c r="J188" s="52"/>
      <c r="K188" s="52"/>
      <c r="L188" s="52"/>
      <c r="M188" s="1"/>
      <c r="N188" s="1"/>
    </row>
    <row r="189" spans="1:14" ht="18">
      <c r="A189" s="9"/>
      <c r="B189" s="10"/>
      <c r="C189" s="9"/>
      <c r="D189" s="52"/>
      <c r="E189" s="52"/>
      <c r="F189" s="52"/>
      <c r="G189" s="52"/>
      <c r="H189" s="52"/>
      <c r="I189" s="52"/>
      <c r="J189" s="52"/>
      <c r="K189" s="52"/>
      <c r="L189" s="52"/>
      <c r="M189" s="1"/>
      <c r="N189" s="1"/>
    </row>
    <row r="190" spans="1:14" ht="18">
      <c r="A190" s="9"/>
      <c r="B190" s="10"/>
      <c r="C190" s="9"/>
      <c r="D190" s="52"/>
      <c r="E190" s="52"/>
      <c r="F190" s="52"/>
      <c r="G190" s="52"/>
      <c r="H190" s="52"/>
      <c r="I190" s="52"/>
      <c r="J190" s="52"/>
      <c r="K190" s="52"/>
      <c r="L190" s="52"/>
      <c r="M190" s="1"/>
      <c r="N190" s="1"/>
    </row>
    <row r="191" spans="1:14" ht="43.5" customHeight="1">
      <c r="A191" s="81" t="s">
        <v>3</v>
      </c>
      <c r="B191" s="80" t="s">
        <v>4</v>
      </c>
      <c r="C191" s="84"/>
      <c r="D191" s="79" t="s">
        <v>61</v>
      </c>
      <c r="E191" s="79"/>
      <c r="F191" s="79"/>
      <c r="G191" s="79" t="s">
        <v>66</v>
      </c>
      <c r="H191" s="79"/>
      <c r="I191" s="79"/>
      <c r="J191" s="79" t="s">
        <v>62</v>
      </c>
      <c r="K191" s="79"/>
      <c r="L191" s="79"/>
      <c r="M191" s="1"/>
      <c r="N191" s="1"/>
    </row>
    <row r="192" spans="1:14" ht="17.5">
      <c r="A192" s="82"/>
      <c r="B192" s="83"/>
      <c r="C192" s="85"/>
      <c r="D192" s="58" t="s">
        <v>76</v>
      </c>
      <c r="E192" s="58" t="s">
        <v>79</v>
      </c>
      <c r="F192" s="58" t="s">
        <v>8</v>
      </c>
      <c r="G192" s="58" t="s">
        <v>76</v>
      </c>
      <c r="H192" s="58" t="s">
        <v>79</v>
      </c>
      <c r="I192" s="58" t="s">
        <v>8</v>
      </c>
      <c r="J192" s="58" t="s">
        <v>76</v>
      </c>
      <c r="K192" s="58" t="s">
        <v>79</v>
      </c>
      <c r="L192" s="58" t="s">
        <v>8</v>
      </c>
      <c r="M192" s="1"/>
      <c r="N192" s="1"/>
    </row>
    <row r="193" spans="1:14" ht="35">
      <c r="A193" s="3">
        <v>1</v>
      </c>
      <c r="B193" s="4" t="s">
        <v>9</v>
      </c>
      <c r="C193" s="11" t="s">
        <v>10</v>
      </c>
      <c r="D193" s="16">
        <v>6344</v>
      </c>
      <c r="E193" s="16">
        <v>6306</v>
      </c>
      <c r="F193" s="17">
        <f>(E193-D193)/D193*100</f>
        <v>-0.59899117276166458</v>
      </c>
      <c r="G193" s="16">
        <v>478.3</v>
      </c>
      <c r="H193" s="16">
        <v>357.2</v>
      </c>
      <c r="I193" s="17">
        <v>-18.899999999999999</v>
      </c>
      <c r="J193" s="16">
        <v>6592</v>
      </c>
      <c r="K193" s="16">
        <v>5765</v>
      </c>
      <c r="L193" s="17">
        <f>(K193-J193)/J193*100</f>
        <v>-12.545509708737864</v>
      </c>
      <c r="M193" s="1"/>
      <c r="N193" s="1"/>
    </row>
    <row r="194" spans="1:14" ht="18">
      <c r="A194" s="3"/>
      <c r="B194" s="6" t="s">
        <v>11</v>
      </c>
      <c r="C194" s="11"/>
      <c r="D194" s="16"/>
      <c r="E194" s="16"/>
      <c r="F194" s="17"/>
      <c r="G194" s="16"/>
      <c r="H194" s="16"/>
      <c r="I194" s="17"/>
      <c r="J194" s="16"/>
      <c r="K194" s="16"/>
      <c r="L194" s="17"/>
      <c r="M194" s="1"/>
      <c r="N194" s="1"/>
    </row>
    <row r="195" spans="1:14" ht="18">
      <c r="A195" s="3"/>
      <c r="B195" s="6" t="s">
        <v>12</v>
      </c>
      <c r="C195" s="11" t="s">
        <v>10</v>
      </c>
      <c r="D195" s="16"/>
      <c r="E195" s="16">
        <v>9828</v>
      </c>
      <c r="F195" s="17" t="s">
        <v>73</v>
      </c>
      <c r="G195" s="16"/>
      <c r="H195" s="16"/>
      <c r="I195" s="17" t="s">
        <v>73</v>
      </c>
      <c r="J195" s="16">
        <v>6</v>
      </c>
      <c r="K195" s="16">
        <v>1</v>
      </c>
      <c r="L195" s="17">
        <f t="shared" ref="L195:L231" si="12">(K195-J195)/J195*100</f>
        <v>-83.333333333333343</v>
      </c>
      <c r="M195" s="1"/>
      <c r="N195" s="1"/>
    </row>
    <row r="196" spans="1:14" ht="18">
      <c r="A196" s="3"/>
      <c r="B196" s="6" t="s">
        <v>13</v>
      </c>
      <c r="C196" s="11" t="s">
        <v>10</v>
      </c>
      <c r="D196" s="16">
        <v>56</v>
      </c>
      <c r="E196" s="16"/>
      <c r="F196" s="17"/>
      <c r="G196" s="16">
        <v>108.4</v>
      </c>
      <c r="H196" s="16">
        <v>51.2</v>
      </c>
      <c r="I196" s="17">
        <v>-95</v>
      </c>
      <c r="J196" s="16"/>
      <c r="K196" s="16"/>
      <c r="L196" s="17"/>
      <c r="M196" s="1"/>
      <c r="N196" s="1"/>
    </row>
    <row r="197" spans="1:14" ht="18">
      <c r="A197" s="3">
        <v>2</v>
      </c>
      <c r="B197" s="4" t="s">
        <v>14</v>
      </c>
      <c r="C197" s="11"/>
      <c r="D197" s="16"/>
      <c r="E197" s="16"/>
      <c r="F197" s="17"/>
      <c r="G197" s="16"/>
      <c r="H197" s="16"/>
      <c r="I197" s="17"/>
      <c r="J197" s="16"/>
      <c r="K197" s="16"/>
      <c r="L197" s="17"/>
      <c r="M197" s="1"/>
      <c r="N197" s="1"/>
    </row>
    <row r="198" spans="1:14" ht="18">
      <c r="A198" s="3"/>
      <c r="B198" s="6" t="s">
        <v>15</v>
      </c>
      <c r="C198" s="11" t="s">
        <v>16</v>
      </c>
      <c r="D198" s="16">
        <v>18588</v>
      </c>
      <c r="E198" s="16">
        <v>16804.3</v>
      </c>
      <c r="F198" s="17">
        <f t="shared" ref="F198:F231" si="13">(E198-D198)/D198*100</f>
        <v>-9.5959758984290975</v>
      </c>
      <c r="G198" s="16">
        <v>19.7</v>
      </c>
      <c r="H198" s="16">
        <v>11.7</v>
      </c>
      <c r="I198" s="17">
        <f t="shared" ref="I198:I208" si="14">(H198-G198)/G198*100</f>
        <v>-40.609137055837564</v>
      </c>
      <c r="J198" s="16">
        <v>725</v>
      </c>
      <c r="K198" s="16">
        <v>689</v>
      </c>
      <c r="L198" s="17">
        <f t="shared" si="12"/>
        <v>-4.9655172413793105</v>
      </c>
      <c r="M198" s="1"/>
      <c r="N198" s="1"/>
    </row>
    <row r="199" spans="1:14" ht="18">
      <c r="A199" s="3"/>
      <c r="B199" s="6" t="s">
        <v>17</v>
      </c>
      <c r="C199" s="11" t="s">
        <v>16</v>
      </c>
      <c r="D199" s="16">
        <v>34846</v>
      </c>
      <c r="E199" s="16">
        <v>35496.300000000003</v>
      </c>
      <c r="F199" s="17">
        <f t="shared" si="13"/>
        <v>1.8662113298513541</v>
      </c>
      <c r="G199" s="16">
        <v>102.4</v>
      </c>
      <c r="H199" s="16">
        <v>88</v>
      </c>
      <c r="I199" s="17">
        <f t="shared" si="14"/>
        <v>-14.062500000000005</v>
      </c>
      <c r="J199" s="16">
        <v>1503</v>
      </c>
      <c r="K199" s="16">
        <v>1477</v>
      </c>
      <c r="L199" s="17">
        <f t="shared" si="12"/>
        <v>-1.7298735861610113</v>
      </c>
      <c r="M199" s="1"/>
      <c r="N199" s="1"/>
    </row>
    <row r="200" spans="1:14" ht="18">
      <c r="A200" s="3"/>
      <c r="B200" s="6" t="s">
        <v>18</v>
      </c>
      <c r="C200" s="11" t="s">
        <v>16</v>
      </c>
      <c r="D200" s="16">
        <v>16258</v>
      </c>
      <c r="E200" s="16">
        <v>18692</v>
      </c>
      <c r="F200" s="17">
        <f t="shared" si="13"/>
        <v>14.971091155123631</v>
      </c>
      <c r="G200" s="16">
        <v>82.7</v>
      </c>
      <c r="H200" s="16">
        <v>76.3</v>
      </c>
      <c r="I200" s="17">
        <v>6.11</v>
      </c>
      <c r="J200" s="16">
        <v>778</v>
      </c>
      <c r="K200" s="16">
        <v>778</v>
      </c>
      <c r="L200" s="17">
        <f t="shared" si="12"/>
        <v>0</v>
      </c>
      <c r="M200" s="1"/>
      <c r="N200" s="1"/>
    </row>
    <row r="201" spans="1:14" ht="18">
      <c r="A201" s="3">
        <v>3</v>
      </c>
      <c r="B201" s="4" t="s">
        <v>19</v>
      </c>
      <c r="C201" s="11" t="s">
        <v>16</v>
      </c>
      <c r="D201" s="16">
        <v>17839</v>
      </c>
      <c r="E201" s="16">
        <v>18664</v>
      </c>
      <c r="F201" s="17">
        <f t="shared" si="13"/>
        <v>4.6246986938729755</v>
      </c>
      <c r="G201" s="16">
        <v>953</v>
      </c>
      <c r="H201" s="16">
        <v>621.9</v>
      </c>
      <c r="I201" s="17">
        <f t="shared" si="14"/>
        <v>-34.742917103882483</v>
      </c>
      <c r="J201" s="16">
        <v>5234</v>
      </c>
      <c r="K201" s="16">
        <v>5297</v>
      </c>
      <c r="L201" s="17">
        <f t="shared" si="12"/>
        <v>1.2036683225066871</v>
      </c>
      <c r="M201" s="1"/>
      <c r="N201" s="1"/>
    </row>
    <row r="202" spans="1:14" ht="18">
      <c r="A202" s="3"/>
      <c r="B202" s="6" t="s">
        <v>20</v>
      </c>
      <c r="C202" s="11" t="s">
        <v>16</v>
      </c>
      <c r="D202" s="16">
        <v>2725</v>
      </c>
      <c r="E202" s="16">
        <v>2571</v>
      </c>
      <c r="F202" s="17">
        <f t="shared" si="13"/>
        <v>-5.6513761467889907</v>
      </c>
      <c r="G202" s="16">
        <v>426.8</v>
      </c>
      <c r="H202" s="16">
        <v>2787.7</v>
      </c>
      <c r="I202" s="17">
        <f t="shared" si="14"/>
        <v>553.16307403936264</v>
      </c>
      <c r="J202" s="16">
        <v>2934</v>
      </c>
      <c r="K202" s="16">
        <v>3024</v>
      </c>
      <c r="L202" s="17">
        <f t="shared" si="12"/>
        <v>3.0674846625766872</v>
      </c>
      <c r="M202" s="1"/>
      <c r="N202" s="1"/>
    </row>
    <row r="203" spans="1:14" ht="18">
      <c r="A203" s="3"/>
      <c r="B203" s="6" t="s">
        <v>21</v>
      </c>
      <c r="C203" s="11" t="s">
        <v>16</v>
      </c>
      <c r="D203" s="16">
        <v>8592</v>
      </c>
      <c r="E203" s="16">
        <v>9077</v>
      </c>
      <c r="F203" s="17">
        <f t="shared" si="13"/>
        <v>5.644785847299814</v>
      </c>
      <c r="G203" s="16">
        <v>372.6</v>
      </c>
      <c r="H203" s="16">
        <v>240.2</v>
      </c>
      <c r="I203" s="17">
        <f t="shared" si="14"/>
        <v>-35.534084809447137</v>
      </c>
      <c r="J203" s="16">
        <v>1530</v>
      </c>
      <c r="K203" s="16">
        <v>1510</v>
      </c>
      <c r="L203" s="17">
        <f t="shared" si="12"/>
        <v>-1.3071895424836601</v>
      </c>
      <c r="M203" s="1"/>
      <c r="N203" s="1"/>
    </row>
    <row r="204" spans="1:14" ht="18">
      <c r="A204" s="3"/>
      <c r="B204" s="6" t="s">
        <v>22</v>
      </c>
      <c r="C204" s="11" t="s">
        <v>16</v>
      </c>
      <c r="D204" s="16">
        <v>3525</v>
      </c>
      <c r="E204" s="16">
        <v>3855</v>
      </c>
      <c r="F204" s="17">
        <f t="shared" si="13"/>
        <v>9.3617021276595747</v>
      </c>
      <c r="G204" s="16">
        <v>130.19999999999999</v>
      </c>
      <c r="H204" s="16">
        <v>87.8</v>
      </c>
      <c r="I204" s="17">
        <f t="shared" si="14"/>
        <v>-32.565284178187397</v>
      </c>
      <c r="J204" s="16">
        <v>555</v>
      </c>
      <c r="K204" s="16">
        <v>552</v>
      </c>
      <c r="L204" s="17">
        <f t="shared" si="12"/>
        <v>-0.54054054054054057</v>
      </c>
      <c r="M204" s="1"/>
      <c r="N204" s="1"/>
    </row>
    <row r="205" spans="1:14" ht="18">
      <c r="A205" s="3"/>
      <c r="B205" s="6" t="s">
        <v>23</v>
      </c>
      <c r="C205" s="11" t="s">
        <v>16</v>
      </c>
      <c r="D205" s="16">
        <v>2653</v>
      </c>
      <c r="E205" s="16">
        <v>2685</v>
      </c>
      <c r="F205" s="17">
        <f t="shared" si="13"/>
        <v>1.206181681115718</v>
      </c>
      <c r="G205" s="16">
        <v>6.4</v>
      </c>
      <c r="H205" s="16">
        <v>5.7</v>
      </c>
      <c r="I205" s="17">
        <f t="shared" si="14"/>
        <v>-10.937500000000004</v>
      </c>
      <c r="J205" s="16">
        <v>152</v>
      </c>
      <c r="K205" s="16">
        <v>148</v>
      </c>
      <c r="L205" s="17">
        <f t="shared" si="12"/>
        <v>-2.6315789473684208</v>
      </c>
      <c r="M205" s="1"/>
      <c r="N205" s="1"/>
    </row>
    <row r="206" spans="1:14" ht="18">
      <c r="A206" s="3"/>
      <c r="B206" s="6" t="s">
        <v>24</v>
      </c>
      <c r="C206" s="11" t="s">
        <v>16</v>
      </c>
      <c r="D206" s="16">
        <v>344</v>
      </c>
      <c r="E206" s="16">
        <v>476</v>
      </c>
      <c r="F206" s="17">
        <f t="shared" si="13"/>
        <v>38.372093023255815</v>
      </c>
      <c r="G206" s="16">
        <v>17</v>
      </c>
      <c r="H206" s="16">
        <v>9.5</v>
      </c>
      <c r="I206" s="17">
        <f t="shared" si="14"/>
        <v>-44.117647058823529</v>
      </c>
      <c r="J206" s="16">
        <v>63</v>
      </c>
      <c r="K206" s="16">
        <v>63</v>
      </c>
      <c r="L206" s="17">
        <f t="shared" si="12"/>
        <v>0</v>
      </c>
      <c r="M206" s="1"/>
      <c r="N206" s="1"/>
    </row>
    <row r="207" spans="1:14" ht="18">
      <c r="A207" s="3">
        <v>4</v>
      </c>
      <c r="B207" s="4" t="s">
        <v>25</v>
      </c>
      <c r="C207" s="11" t="s">
        <v>16</v>
      </c>
      <c r="D207" s="16">
        <v>440</v>
      </c>
      <c r="E207" s="16">
        <v>1717</v>
      </c>
      <c r="F207" s="17">
        <f t="shared" si="13"/>
        <v>290.22727272727275</v>
      </c>
      <c r="G207" s="16">
        <v>42</v>
      </c>
      <c r="H207" s="16">
        <v>18</v>
      </c>
      <c r="I207" s="17">
        <f t="shared" si="14"/>
        <v>-57.142857142857139</v>
      </c>
      <c r="J207" s="16">
        <v>324</v>
      </c>
      <c r="K207" s="16">
        <v>185</v>
      </c>
      <c r="L207" s="17">
        <f t="shared" si="12"/>
        <v>-42.901234567901234</v>
      </c>
      <c r="M207" s="1"/>
      <c r="N207" s="1"/>
    </row>
    <row r="208" spans="1:14" ht="24.5" customHeight="1">
      <c r="A208" s="3"/>
      <c r="B208" s="6" t="s">
        <v>26</v>
      </c>
      <c r="C208" s="11" t="s">
        <v>16</v>
      </c>
      <c r="D208" s="16">
        <v>50</v>
      </c>
      <c r="E208" s="16">
        <v>89</v>
      </c>
      <c r="F208" s="17">
        <f t="shared" si="13"/>
        <v>78</v>
      </c>
      <c r="G208" s="16">
        <v>33.700000000000003</v>
      </c>
      <c r="H208" s="16">
        <v>15.3</v>
      </c>
      <c r="I208" s="17">
        <f t="shared" si="14"/>
        <v>-54.59940652818991</v>
      </c>
      <c r="J208" s="16">
        <v>0</v>
      </c>
      <c r="K208" s="16">
        <v>17</v>
      </c>
      <c r="L208" s="17">
        <v>0</v>
      </c>
      <c r="M208" s="1"/>
      <c r="N208" s="1"/>
    </row>
    <row r="209" spans="1:14" ht="18">
      <c r="A209" s="3"/>
      <c r="B209" s="6" t="s">
        <v>27</v>
      </c>
      <c r="C209" s="11" t="s">
        <v>16</v>
      </c>
      <c r="D209" s="16"/>
      <c r="E209" s="16"/>
      <c r="F209" s="17"/>
      <c r="G209" s="16"/>
      <c r="H209" s="16"/>
      <c r="I209" s="17"/>
      <c r="J209" s="16">
        <v>0</v>
      </c>
      <c r="K209" s="16">
        <v>168</v>
      </c>
      <c r="L209" s="17">
        <v>0</v>
      </c>
      <c r="M209" s="1"/>
      <c r="N209" s="1"/>
    </row>
    <row r="210" spans="1:14" ht="18">
      <c r="A210" s="3"/>
      <c r="B210" s="6" t="s">
        <v>28</v>
      </c>
      <c r="C210" s="11" t="s">
        <v>16</v>
      </c>
      <c r="D210" s="16">
        <v>187</v>
      </c>
      <c r="E210" s="16">
        <v>0</v>
      </c>
      <c r="F210" s="17" t="s">
        <v>73</v>
      </c>
      <c r="G210" s="16">
        <v>6.1</v>
      </c>
      <c r="H210" s="16">
        <v>2.7</v>
      </c>
      <c r="I210" s="17">
        <f t="shared" ref="I210" si="15">(H210-G210)/G210*100</f>
        <v>-55.737704918032783</v>
      </c>
      <c r="J210" s="16">
        <v>0</v>
      </c>
      <c r="K210" s="16">
        <v>0</v>
      </c>
      <c r="L210" s="17" t="s">
        <v>73</v>
      </c>
      <c r="M210" s="1"/>
      <c r="N210" s="1"/>
    </row>
    <row r="211" spans="1:14" ht="18">
      <c r="A211" s="3"/>
      <c r="B211" s="6" t="s">
        <v>29</v>
      </c>
      <c r="C211" s="11" t="s">
        <v>16</v>
      </c>
      <c r="D211" s="16">
        <v>0</v>
      </c>
      <c r="E211" s="16">
        <v>0</v>
      </c>
      <c r="F211" s="17" t="s">
        <v>73</v>
      </c>
      <c r="G211" s="16">
        <v>0</v>
      </c>
      <c r="H211" s="16">
        <v>0</v>
      </c>
      <c r="I211" s="17" t="s">
        <v>73</v>
      </c>
      <c r="J211" s="16">
        <v>0</v>
      </c>
      <c r="K211" s="16">
        <v>0</v>
      </c>
      <c r="L211" s="17" t="s">
        <v>73</v>
      </c>
      <c r="M211" s="1"/>
      <c r="N211" s="1"/>
    </row>
    <row r="212" spans="1:14" ht="18">
      <c r="A212" s="3"/>
      <c r="B212" s="6" t="s">
        <v>30</v>
      </c>
      <c r="C212" s="11" t="s">
        <v>16</v>
      </c>
      <c r="D212" s="16">
        <v>0</v>
      </c>
      <c r="E212" s="16">
        <v>0</v>
      </c>
      <c r="F212" s="17" t="s">
        <v>73</v>
      </c>
      <c r="G212" s="16">
        <v>0</v>
      </c>
      <c r="H212" s="16">
        <v>0</v>
      </c>
      <c r="I212" s="17" t="s">
        <v>73</v>
      </c>
      <c r="J212" s="16">
        <v>0</v>
      </c>
      <c r="K212" s="16">
        <v>0</v>
      </c>
      <c r="L212" s="17" t="s">
        <v>73</v>
      </c>
      <c r="M212" s="1"/>
      <c r="N212" s="1"/>
    </row>
    <row r="213" spans="1:14" ht="18">
      <c r="A213" s="3"/>
      <c r="B213" s="6" t="s">
        <v>31</v>
      </c>
      <c r="C213" s="11" t="s">
        <v>16</v>
      </c>
      <c r="D213" s="16">
        <v>0</v>
      </c>
      <c r="E213" s="16">
        <v>0</v>
      </c>
      <c r="F213" s="17" t="s">
        <v>73</v>
      </c>
      <c r="G213" s="16">
        <v>0</v>
      </c>
      <c r="H213" s="16">
        <v>0</v>
      </c>
      <c r="I213" s="17" t="s">
        <v>73</v>
      </c>
      <c r="J213" s="16">
        <v>0</v>
      </c>
      <c r="K213" s="16">
        <v>0</v>
      </c>
      <c r="L213" s="17" t="s">
        <v>73</v>
      </c>
      <c r="M213" s="1"/>
      <c r="N213" s="1"/>
    </row>
    <row r="214" spans="1:14" ht="18">
      <c r="A214" s="3"/>
      <c r="B214" s="6" t="s">
        <v>32</v>
      </c>
      <c r="C214" s="11" t="s">
        <v>16</v>
      </c>
      <c r="D214" s="16">
        <v>203</v>
      </c>
      <c r="E214" s="16">
        <v>1628</v>
      </c>
      <c r="F214" s="17">
        <f t="shared" si="13"/>
        <v>701.97044334975374</v>
      </c>
      <c r="G214" s="16">
        <v>2.2000000000000002</v>
      </c>
      <c r="H214" s="16">
        <v>0</v>
      </c>
      <c r="I214" s="17">
        <v>-100</v>
      </c>
      <c r="J214" s="16">
        <v>0</v>
      </c>
      <c r="K214" s="16">
        <v>0</v>
      </c>
      <c r="L214" s="17" t="s">
        <v>73</v>
      </c>
      <c r="M214" s="1"/>
      <c r="N214" s="1"/>
    </row>
    <row r="215" spans="1:14" ht="18">
      <c r="A215" s="3">
        <v>5</v>
      </c>
      <c r="B215" s="4" t="s">
        <v>33</v>
      </c>
      <c r="C215" s="11" t="s">
        <v>16</v>
      </c>
      <c r="D215" s="16">
        <v>2509</v>
      </c>
      <c r="E215" s="16">
        <v>5179</v>
      </c>
      <c r="F215" s="17">
        <f t="shared" si="13"/>
        <v>106.41689916301316</v>
      </c>
      <c r="G215" s="16">
        <v>57.9</v>
      </c>
      <c r="H215" s="16">
        <v>77.5</v>
      </c>
      <c r="I215" s="17">
        <f t="shared" ref="I215:I216" si="16">(H215-G215)/G215*100</f>
        <v>33.851468048359244</v>
      </c>
      <c r="J215" s="16">
        <f>SUM(J216:J225)</f>
        <v>679</v>
      </c>
      <c r="K215" s="16">
        <v>469</v>
      </c>
      <c r="L215" s="17">
        <f t="shared" si="12"/>
        <v>-30.927835051546392</v>
      </c>
      <c r="M215" s="1"/>
      <c r="N215" s="1"/>
    </row>
    <row r="216" spans="1:14" ht="18">
      <c r="A216" s="3"/>
      <c r="B216" s="6" t="s">
        <v>34</v>
      </c>
      <c r="C216" s="11" t="s">
        <v>16</v>
      </c>
      <c r="D216" s="16">
        <v>848</v>
      </c>
      <c r="E216" s="16">
        <v>2023</v>
      </c>
      <c r="F216" s="17">
        <f t="shared" si="13"/>
        <v>138.56132075471697</v>
      </c>
      <c r="G216" s="16">
        <v>50.7</v>
      </c>
      <c r="H216" s="16">
        <v>73</v>
      </c>
      <c r="I216" s="17">
        <f t="shared" si="16"/>
        <v>43.984220907297825</v>
      </c>
      <c r="J216" s="16">
        <v>472</v>
      </c>
      <c r="K216" s="16">
        <v>331</v>
      </c>
      <c r="L216" s="17">
        <f t="shared" si="12"/>
        <v>-29.872881355932201</v>
      </c>
      <c r="M216" s="1"/>
      <c r="N216" s="1"/>
    </row>
    <row r="217" spans="1:14" ht="18">
      <c r="A217" s="3"/>
      <c r="B217" s="6" t="s">
        <v>35</v>
      </c>
      <c r="C217" s="11"/>
      <c r="D217" s="16"/>
      <c r="E217" s="16"/>
      <c r="F217" s="17"/>
      <c r="G217" s="16"/>
      <c r="H217" s="16"/>
      <c r="I217" s="17"/>
      <c r="J217" s="16"/>
      <c r="K217" s="16"/>
      <c r="L217" s="17"/>
      <c r="M217" s="1"/>
      <c r="N217" s="1"/>
    </row>
    <row r="218" spans="1:14" ht="18">
      <c r="A218" s="3"/>
      <c r="B218" s="6" t="s">
        <v>36</v>
      </c>
      <c r="C218" s="11" t="s">
        <v>16</v>
      </c>
      <c r="D218" s="16">
        <v>4</v>
      </c>
      <c r="E218" s="16">
        <v>4</v>
      </c>
      <c r="F218" s="17">
        <f t="shared" si="13"/>
        <v>0</v>
      </c>
      <c r="G218" s="16">
        <v>0</v>
      </c>
      <c r="H218" s="16">
        <v>0</v>
      </c>
      <c r="I218" s="17" t="s">
        <v>73</v>
      </c>
      <c r="J218" s="16">
        <v>0</v>
      </c>
      <c r="K218" s="16">
        <v>0</v>
      </c>
      <c r="L218" s="17" t="s">
        <v>73</v>
      </c>
      <c r="M218" s="1"/>
      <c r="N218" s="1"/>
    </row>
    <row r="219" spans="1:14" ht="18">
      <c r="A219" s="3"/>
      <c r="B219" s="6" t="s">
        <v>28</v>
      </c>
      <c r="C219" s="11" t="s">
        <v>37</v>
      </c>
      <c r="D219" s="16">
        <v>636</v>
      </c>
      <c r="E219" s="16">
        <v>2594</v>
      </c>
      <c r="F219" s="17">
        <f t="shared" si="13"/>
        <v>307.86163522012578</v>
      </c>
      <c r="G219" s="16">
        <v>7.2</v>
      </c>
      <c r="H219" s="16">
        <v>4.5</v>
      </c>
      <c r="I219" s="17">
        <f t="shared" ref="I219" si="17">(H219-G219)/G219*100</f>
        <v>-37.5</v>
      </c>
      <c r="J219" s="16">
        <v>34</v>
      </c>
      <c r="K219" s="16">
        <v>31</v>
      </c>
      <c r="L219" s="17">
        <f t="shared" si="12"/>
        <v>-8.8235294117647065</v>
      </c>
      <c r="M219" s="1"/>
      <c r="N219" s="1"/>
    </row>
    <row r="220" spans="1:14" ht="18">
      <c r="A220" s="3"/>
      <c r="B220" s="6" t="s">
        <v>38</v>
      </c>
      <c r="C220" s="11" t="s">
        <v>37</v>
      </c>
      <c r="D220" s="16">
        <v>0</v>
      </c>
      <c r="E220" s="16">
        <v>0</v>
      </c>
      <c r="F220" s="17">
        <v>0</v>
      </c>
      <c r="G220" s="16">
        <v>0</v>
      </c>
      <c r="H220" s="16">
        <v>0</v>
      </c>
      <c r="I220" s="17" t="s">
        <v>73</v>
      </c>
      <c r="J220" s="16">
        <v>0</v>
      </c>
      <c r="K220" s="16">
        <v>0</v>
      </c>
      <c r="L220" s="17" t="s">
        <v>73</v>
      </c>
      <c r="M220" s="1"/>
      <c r="N220" s="1"/>
    </row>
    <row r="221" spans="1:14" ht="18">
      <c r="A221" s="3"/>
      <c r="B221" s="6" t="s">
        <v>39</v>
      </c>
      <c r="C221" s="11" t="s">
        <v>37</v>
      </c>
      <c r="D221" s="16">
        <v>291</v>
      </c>
      <c r="E221" s="16">
        <v>182</v>
      </c>
      <c r="F221" s="17">
        <f t="shared" si="13"/>
        <v>-37.457044673539521</v>
      </c>
      <c r="G221" s="16">
        <v>0</v>
      </c>
      <c r="H221" s="16">
        <v>0</v>
      </c>
      <c r="I221" s="17" t="s">
        <v>73</v>
      </c>
      <c r="J221" s="16">
        <v>53</v>
      </c>
      <c r="K221" s="16">
        <v>30</v>
      </c>
      <c r="L221" s="17">
        <f t="shared" si="12"/>
        <v>-43.39622641509434</v>
      </c>
      <c r="M221" s="1"/>
      <c r="N221" s="1"/>
    </row>
    <row r="222" spans="1:14" ht="18">
      <c r="A222" s="3"/>
      <c r="B222" s="6" t="s">
        <v>40</v>
      </c>
      <c r="C222" s="11" t="s">
        <v>37</v>
      </c>
      <c r="D222" s="16">
        <v>355</v>
      </c>
      <c r="E222" s="16">
        <v>324</v>
      </c>
      <c r="F222" s="17">
        <f t="shared" si="13"/>
        <v>-8.7323943661971821</v>
      </c>
      <c r="G222" s="16">
        <v>0</v>
      </c>
      <c r="H222" s="16">
        <v>0</v>
      </c>
      <c r="I222" s="17">
        <v>100</v>
      </c>
      <c r="J222" s="16">
        <v>120</v>
      </c>
      <c r="K222" s="16">
        <v>77</v>
      </c>
      <c r="L222" s="17">
        <f t="shared" si="12"/>
        <v>-35.833333333333336</v>
      </c>
      <c r="M222" s="1"/>
      <c r="N222" s="1"/>
    </row>
    <row r="223" spans="1:14" ht="18">
      <c r="A223" s="3"/>
      <c r="B223" s="6" t="s">
        <v>41</v>
      </c>
      <c r="C223" s="11" t="s">
        <v>16</v>
      </c>
      <c r="D223" s="16">
        <v>0</v>
      </c>
      <c r="E223" s="16">
        <v>0</v>
      </c>
      <c r="F223" s="17">
        <v>0</v>
      </c>
      <c r="G223" s="16">
        <v>0</v>
      </c>
      <c r="H223" s="16">
        <v>0</v>
      </c>
      <c r="I223" s="17" t="s">
        <v>73</v>
      </c>
      <c r="J223" s="16">
        <v>0</v>
      </c>
      <c r="K223" s="16">
        <v>0</v>
      </c>
      <c r="L223" s="17" t="s">
        <v>73</v>
      </c>
      <c r="M223" s="1"/>
      <c r="N223" s="1"/>
    </row>
    <row r="224" spans="1:14" ht="18">
      <c r="A224" s="3"/>
      <c r="B224" s="6" t="s">
        <v>31</v>
      </c>
      <c r="C224" s="11" t="s">
        <v>16</v>
      </c>
      <c r="D224" s="16">
        <v>0</v>
      </c>
      <c r="E224" s="16">
        <v>0</v>
      </c>
      <c r="F224" s="17">
        <v>0</v>
      </c>
      <c r="G224" s="16">
        <v>0</v>
      </c>
      <c r="H224" s="16">
        <v>0</v>
      </c>
      <c r="I224" s="17" t="s">
        <v>73</v>
      </c>
      <c r="J224" s="16">
        <v>0</v>
      </c>
      <c r="K224" s="16">
        <v>0</v>
      </c>
      <c r="L224" s="17" t="s">
        <v>73</v>
      </c>
      <c r="M224" s="1"/>
      <c r="N224" s="1"/>
    </row>
    <row r="225" spans="1:14" ht="18">
      <c r="A225" s="3"/>
      <c r="B225" s="6" t="s">
        <v>42</v>
      </c>
      <c r="C225" s="11" t="s">
        <v>16</v>
      </c>
      <c r="D225" s="16">
        <v>375</v>
      </c>
      <c r="E225" s="16">
        <v>52</v>
      </c>
      <c r="F225" s="17">
        <f t="shared" si="13"/>
        <v>-86.133333333333326</v>
      </c>
      <c r="G225" s="16">
        <v>0</v>
      </c>
      <c r="H225" s="16">
        <v>0</v>
      </c>
      <c r="I225" s="17" t="s">
        <v>73</v>
      </c>
      <c r="J225" s="16">
        <v>0</v>
      </c>
      <c r="K225" s="16">
        <v>0</v>
      </c>
      <c r="L225" s="17" t="s">
        <v>73</v>
      </c>
      <c r="M225" s="1"/>
      <c r="N225" s="1"/>
    </row>
    <row r="226" spans="1:14" ht="18">
      <c r="A226" s="3">
        <v>6</v>
      </c>
      <c r="B226" s="7" t="s">
        <v>67</v>
      </c>
      <c r="C226" s="11" t="s">
        <v>43</v>
      </c>
      <c r="D226" s="23">
        <v>320</v>
      </c>
      <c r="E226" s="23">
        <v>308</v>
      </c>
      <c r="F226" s="17">
        <f t="shared" si="13"/>
        <v>-3.75</v>
      </c>
      <c r="G226" s="23">
        <v>15</v>
      </c>
      <c r="H226" s="23">
        <v>9</v>
      </c>
      <c r="I226" s="17">
        <f t="shared" ref="I226:I228" si="18">(H226-G226)/G226*100</f>
        <v>-40</v>
      </c>
      <c r="J226" s="23">
        <v>75</v>
      </c>
      <c r="K226" s="23">
        <v>72</v>
      </c>
      <c r="L226" s="17">
        <f t="shared" si="12"/>
        <v>-4</v>
      </c>
      <c r="M226" s="1"/>
      <c r="N226" s="1"/>
    </row>
    <row r="227" spans="1:14" ht="18">
      <c r="A227" s="3"/>
      <c r="B227" s="8" t="s">
        <v>44</v>
      </c>
      <c r="C227" s="11" t="s">
        <v>43</v>
      </c>
      <c r="D227" s="23">
        <v>19</v>
      </c>
      <c r="E227" s="23">
        <v>19</v>
      </c>
      <c r="F227" s="17">
        <f t="shared" si="13"/>
        <v>0</v>
      </c>
      <c r="G227" s="23">
        <v>3</v>
      </c>
      <c r="H227" s="23">
        <v>3</v>
      </c>
      <c r="I227" s="17">
        <f t="shared" si="18"/>
        <v>0</v>
      </c>
      <c r="J227" s="23">
        <v>4</v>
      </c>
      <c r="K227" s="23">
        <v>5</v>
      </c>
      <c r="L227" s="17">
        <f t="shared" si="12"/>
        <v>25</v>
      </c>
      <c r="M227" s="1"/>
      <c r="N227" s="1"/>
    </row>
    <row r="228" spans="1:14" ht="18">
      <c r="A228" s="3">
        <v>7</v>
      </c>
      <c r="B228" s="7" t="s">
        <v>45</v>
      </c>
      <c r="C228" s="11" t="s">
        <v>37</v>
      </c>
      <c r="D228" s="18">
        <v>8487.5</v>
      </c>
      <c r="E228" s="18">
        <v>8986.9</v>
      </c>
      <c r="F228" s="17">
        <f t="shared" si="13"/>
        <v>5.8839469808541933</v>
      </c>
      <c r="G228" s="18">
        <v>372.6</v>
      </c>
      <c r="H228" s="18">
        <v>240.2</v>
      </c>
      <c r="I228" s="17">
        <f t="shared" si="18"/>
        <v>-35.534084809447137</v>
      </c>
      <c r="J228" s="18">
        <v>1530.3</v>
      </c>
      <c r="K228" s="18">
        <v>1510</v>
      </c>
      <c r="L228" s="17">
        <f t="shared" si="12"/>
        <v>-1.3265372802718394</v>
      </c>
      <c r="M228" s="1"/>
      <c r="N228" s="1"/>
    </row>
    <row r="229" spans="1:14" ht="18">
      <c r="A229" s="3">
        <v>8</v>
      </c>
      <c r="B229" s="7" t="s">
        <v>46</v>
      </c>
      <c r="C229" s="12"/>
      <c r="D229" s="18"/>
      <c r="E229" s="18"/>
      <c r="F229" s="17"/>
      <c r="G229" s="18"/>
      <c r="H229" s="18"/>
      <c r="I229" s="17"/>
      <c r="J229" s="18"/>
      <c r="K229" s="18"/>
      <c r="L229" s="17"/>
      <c r="M229" s="1"/>
      <c r="N229" s="1"/>
    </row>
    <row r="230" spans="1:14" ht="18">
      <c r="A230" s="3"/>
      <c r="B230" s="8" t="s">
        <v>47</v>
      </c>
      <c r="C230" s="11" t="s">
        <v>48</v>
      </c>
      <c r="D230" s="18">
        <v>2210</v>
      </c>
      <c r="E230" s="18">
        <v>2432</v>
      </c>
      <c r="F230" s="17">
        <f t="shared" si="13"/>
        <v>10.04524886877828</v>
      </c>
      <c r="G230" s="18">
        <v>2030</v>
      </c>
      <c r="H230" s="18">
        <v>2120</v>
      </c>
      <c r="I230" s="17">
        <f t="shared" ref="I230:I231" si="19">(H230-G230)/G230*100</f>
        <v>4.4334975369458132</v>
      </c>
      <c r="J230" s="18">
        <v>1700.4</v>
      </c>
      <c r="K230" s="18">
        <v>1634</v>
      </c>
      <c r="L230" s="17">
        <f t="shared" si="12"/>
        <v>-3.9049635379910659</v>
      </c>
      <c r="M230" s="1"/>
      <c r="N230" s="1"/>
    </row>
    <row r="231" spans="1:14" ht="18">
      <c r="A231" s="3"/>
      <c r="B231" s="8" t="s">
        <v>49</v>
      </c>
      <c r="C231" s="11" t="s">
        <v>48</v>
      </c>
      <c r="D231" s="18">
        <v>5973</v>
      </c>
      <c r="E231" s="18">
        <v>7556</v>
      </c>
      <c r="F231" s="17">
        <f t="shared" si="13"/>
        <v>26.502595010882303</v>
      </c>
      <c r="G231" s="18">
        <v>5476</v>
      </c>
      <c r="H231" s="18">
        <v>4850</v>
      </c>
      <c r="I231" s="17">
        <f t="shared" si="19"/>
        <v>-11.431701972242513</v>
      </c>
      <c r="J231" s="18">
        <v>4056</v>
      </c>
      <c r="K231" s="18">
        <v>3867</v>
      </c>
      <c r="L231" s="17">
        <f t="shared" si="12"/>
        <v>-4.659763313609468</v>
      </c>
      <c r="M231" s="1"/>
      <c r="N231" s="1"/>
    </row>
    <row r="232" spans="1:14" ht="18">
      <c r="A232" s="3">
        <v>9</v>
      </c>
      <c r="B232" s="7" t="s">
        <v>50</v>
      </c>
      <c r="C232" s="11" t="s">
        <v>51</v>
      </c>
      <c r="D232" s="18">
        <v>0</v>
      </c>
      <c r="E232" s="18">
        <v>15585</v>
      </c>
      <c r="F232" s="17" t="s">
        <v>73</v>
      </c>
      <c r="G232" s="18">
        <v>0</v>
      </c>
      <c r="H232" s="18">
        <v>0</v>
      </c>
      <c r="I232" s="17" t="s">
        <v>73</v>
      </c>
      <c r="J232" s="18">
        <f>J195/J193*100</f>
        <v>9.1019417475728157E-2</v>
      </c>
      <c r="K232" s="18">
        <v>0.1</v>
      </c>
      <c r="L232" s="17">
        <v>0</v>
      </c>
      <c r="M232" s="1"/>
      <c r="N232" s="1"/>
    </row>
    <row r="233" spans="1:14" ht="18">
      <c r="A233" s="3">
        <v>10</v>
      </c>
      <c r="B233" s="7" t="s">
        <v>52</v>
      </c>
      <c r="C233" s="11" t="s">
        <v>51</v>
      </c>
      <c r="D233" s="18">
        <v>0</v>
      </c>
      <c r="E233" s="18">
        <v>0.36399999999999999</v>
      </c>
      <c r="F233" s="17" t="s">
        <v>73</v>
      </c>
      <c r="G233" s="18">
        <v>0</v>
      </c>
      <c r="H233" s="18">
        <v>0</v>
      </c>
      <c r="I233" s="17" t="s">
        <v>73</v>
      </c>
      <c r="J233" s="18">
        <v>0.8</v>
      </c>
      <c r="K233" s="18">
        <v>0.2</v>
      </c>
      <c r="L233" s="17">
        <v>0</v>
      </c>
      <c r="M233" s="1"/>
      <c r="N233" s="1"/>
    </row>
    <row r="234" spans="1:14" ht="18">
      <c r="A234" s="9"/>
      <c r="B234" s="10"/>
      <c r="C234" s="9"/>
      <c r="D234" s="52"/>
      <c r="E234" s="52"/>
      <c r="F234" s="52"/>
      <c r="G234" s="54"/>
      <c r="H234" s="54"/>
      <c r="I234" s="54"/>
      <c r="J234" s="52"/>
      <c r="K234" s="52"/>
      <c r="L234" s="52"/>
      <c r="M234" s="1"/>
      <c r="N234" s="1"/>
    </row>
    <row r="235" spans="1:14" ht="18">
      <c r="A235" s="9"/>
      <c r="B235" s="10"/>
      <c r="C235" s="9"/>
      <c r="D235" s="52"/>
      <c r="E235" s="52"/>
      <c r="F235" s="52"/>
      <c r="G235" s="54"/>
      <c r="H235" s="54"/>
      <c r="I235" s="54"/>
      <c r="J235" s="52"/>
      <c r="K235" s="52"/>
      <c r="L235" s="52"/>
      <c r="M235" s="1"/>
      <c r="N235" s="1"/>
    </row>
    <row r="236" spans="1:14" ht="18">
      <c r="A236" s="9"/>
      <c r="B236" s="10"/>
      <c r="C236" s="9"/>
      <c r="D236" s="52"/>
      <c r="E236" s="52"/>
      <c r="F236" s="52"/>
      <c r="G236" s="52"/>
      <c r="H236" s="52"/>
      <c r="I236" s="52"/>
      <c r="J236" s="52"/>
      <c r="K236" s="52"/>
      <c r="L236" s="52"/>
      <c r="M236" s="1"/>
      <c r="N236" s="1"/>
    </row>
    <row r="237" spans="1:14" ht="48.5" customHeight="1">
      <c r="A237" s="73" t="s">
        <v>3</v>
      </c>
      <c r="B237" s="80" t="s">
        <v>4</v>
      </c>
      <c r="C237" s="74"/>
      <c r="D237" s="79" t="s">
        <v>65</v>
      </c>
      <c r="E237" s="79"/>
      <c r="F237" s="79"/>
      <c r="G237" s="79" t="s">
        <v>63</v>
      </c>
      <c r="H237" s="79"/>
      <c r="I237" s="79"/>
      <c r="J237" s="79" t="s">
        <v>64</v>
      </c>
      <c r="K237" s="79"/>
      <c r="L237" s="79"/>
      <c r="M237" s="1"/>
      <c r="N237" s="1"/>
    </row>
    <row r="238" spans="1:14" ht="17.5">
      <c r="A238" s="73"/>
      <c r="B238" s="80"/>
      <c r="C238" s="74"/>
      <c r="D238" s="21" t="s">
        <v>76</v>
      </c>
      <c r="E238" s="21" t="s">
        <v>79</v>
      </c>
      <c r="F238" s="21" t="s">
        <v>8</v>
      </c>
      <c r="G238" s="21" t="s">
        <v>76</v>
      </c>
      <c r="H238" s="21" t="s">
        <v>79</v>
      </c>
      <c r="I238" s="21" t="s">
        <v>8</v>
      </c>
      <c r="J238" s="21" t="s">
        <v>76</v>
      </c>
      <c r="K238" s="21" t="s">
        <v>79</v>
      </c>
      <c r="L238" s="21" t="s">
        <v>8</v>
      </c>
      <c r="M238" s="1"/>
      <c r="N238" s="1"/>
    </row>
    <row r="239" spans="1:14" ht="35">
      <c r="A239" s="3">
        <v>1</v>
      </c>
      <c r="B239" s="4" t="s">
        <v>9</v>
      </c>
      <c r="C239" s="11" t="s">
        <v>10</v>
      </c>
      <c r="D239" s="16">
        <v>277.8</v>
      </c>
      <c r="E239" s="16">
        <v>362</v>
      </c>
      <c r="F239" s="17">
        <f>(E239-D239)/D239*100</f>
        <v>30.309575233981278</v>
      </c>
      <c r="G239" s="16">
        <v>1284.5999999999999</v>
      </c>
      <c r="H239" s="16">
        <v>589.20000000000005</v>
      </c>
      <c r="I239" s="17">
        <f>(H239-G239)/G239*100</f>
        <v>-54.133582438113024</v>
      </c>
      <c r="J239" s="16">
        <v>775.2</v>
      </c>
      <c r="K239" s="16">
        <v>372.72</v>
      </c>
      <c r="L239" s="55">
        <f>(K239-J239)/J239*100</f>
        <v>-51.919504643962846</v>
      </c>
      <c r="M239" s="1"/>
      <c r="N239" s="1"/>
    </row>
    <row r="240" spans="1:14" ht="18">
      <c r="A240" s="3"/>
      <c r="B240" s="6" t="s">
        <v>11</v>
      </c>
      <c r="C240" s="11"/>
      <c r="D240" s="16"/>
      <c r="E240" s="16"/>
      <c r="F240" s="17"/>
      <c r="G240" s="16"/>
      <c r="H240" s="16"/>
      <c r="I240" s="17"/>
      <c r="J240" s="16"/>
      <c r="K240" s="16"/>
      <c r="L240" s="55"/>
      <c r="M240" s="1"/>
      <c r="N240" s="1"/>
    </row>
    <row r="241" spans="1:14" ht="18">
      <c r="A241" s="3"/>
      <c r="B241" s="6" t="s">
        <v>12</v>
      </c>
      <c r="C241" s="11" t="s">
        <v>10</v>
      </c>
      <c r="D241" s="16"/>
      <c r="E241" s="16"/>
      <c r="F241" s="17"/>
      <c r="G241" s="16"/>
      <c r="H241" s="16"/>
      <c r="I241" s="17"/>
      <c r="J241" s="16">
        <v>2.2999999999999998</v>
      </c>
      <c r="K241" s="16"/>
      <c r="L241" s="55">
        <f t="shared" ref="L241:L277" si="20">(K241-J241)/J241*100</f>
        <v>-100</v>
      </c>
      <c r="M241" s="1"/>
      <c r="N241" s="1"/>
    </row>
    <row r="242" spans="1:14" ht="18">
      <c r="A242" s="3"/>
      <c r="B242" s="6" t="s">
        <v>13</v>
      </c>
      <c r="C242" s="11" t="s">
        <v>10</v>
      </c>
      <c r="D242" s="16">
        <v>107.9</v>
      </c>
      <c r="E242" s="16">
        <v>8</v>
      </c>
      <c r="F242" s="17">
        <f>E242/D242*100-100</f>
        <v>-92.585727525486561</v>
      </c>
      <c r="G242" s="16">
        <v>63.3</v>
      </c>
      <c r="H242" s="16">
        <v>131.9</v>
      </c>
      <c r="I242" s="17"/>
      <c r="J242" s="16"/>
      <c r="K242" s="16">
        <v>112.7</v>
      </c>
      <c r="L242" s="55"/>
      <c r="M242" s="1"/>
      <c r="N242" s="1"/>
    </row>
    <row r="243" spans="1:14" ht="18">
      <c r="A243" s="3">
        <v>2</v>
      </c>
      <c r="B243" s="4" t="s">
        <v>14</v>
      </c>
      <c r="C243" s="11"/>
      <c r="D243" s="16"/>
      <c r="E243" s="16"/>
      <c r="F243" s="17"/>
      <c r="G243" s="16"/>
      <c r="H243" s="16"/>
      <c r="I243" s="17"/>
      <c r="J243" s="16"/>
      <c r="K243" s="16"/>
      <c r="L243" s="55"/>
      <c r="M243" s="1"/>
      <c r="N243" s="1"/>
    </row>
    <row r="244" spans="1:14" ht="18">
      <c r="A244" s="3"/>
      <c r="B244" s="6" t="s">
        <v>15</v>
      </c>
      <c r="C244" s="11" t="s">
        <v>16</v>
      </c>
      <c r="D244" s="16">
        <v>191.1</v>
      </c>
      <c r="E244" s="16">
        <v>336.2</v>
      </c>
      <c r="F244" s="17">
        <f t="shared" ref="F244:F277" si="21">(E244-D244)/D244*100</f>
        <v>75.928833071690221</v>
      </c>
      <c r="G244" s="16">
        <v>1179.4000000000001</v>
      </c>
      <c r="H244" s="16">
        <v>1131.8</v>
      </c>
      <c r="I244" s="17">
        <f t="shared" ref="I244:I277" si="22">(H244-G244)/G244*100</f>
        <v>-4.0359504832966024</v>
      </c>
      <c r="J244" s="16">
        <v>94.4</v>
      </c>
      <c r="K244" s="16">
        <v>80.599999999999994</v>
      </c>
      <c r="L244" s="55">
        <f>(K244-J244)/J244*100</f>
        <v>-14.618644067796621</v>
      </c>
      <c r="M244" s="1"/>
      <c r="N244" s="1"/>
    </row>
    <row r="245" spans="1:14" ht="18">
      <c r="A245" s="3"/>
      <c r="B245" s="6" t="s">
        <v>17</v>
      </c>
      <c r="C245" s="11" t="s">
        <v>16</v>
      </c>
      <c r="D245" s="16">
        <v>631.20000000000005</v>
      </c>
      <c r="E245" s="16">
        <v>814.2</v>
      </c>
      <c r="F245" s="17">
        <f t="shared" si="21"/>
        <v>28.992395437262353</v>
      </c>
      <c r="G245" s="16">
        <v>1953.5</v>
      </c>
      <c r="H245" s="16">
        <v>1951.7</v>
      </c>
      <c r="I245" s="17">
        <f t="shared" si="22"/>
        <v>-9.2142308676731732E-2</v>
      </c>
      <c r="J245" s="16">
        <v>403.4</v>
      </c>
      <c r="K245" s="16">
        <v>403.4</v>
      </c>
      <c r="L245" s="55">
        <f t="shared" si="20"/>
        <v>0</v>
      </c>
      <c r="M245" s="1"/>
      <c r="N245" s="1"/>
    </row>
    <row r="246" spans="1:14" ht="18">
      <c r="A246" s="3"/>
      <c r="B246" s="6" t="s">
        <v>18</v>
      </c>
      <c r="C246" s="11" t="s">
        <v>16</v>
      </c>
      <c r="D246" s="16">
        <v>440.1</v>
      </c>
      <c r="E246" s="16">
        <v>478</v>
      </c>
      <c r="F246" s="17">
        <f t="shared" si="21"/>
        <v>8.6116791638263983</v>
      </c>
      <c r="G246" s="16">
        <v>774.1</v>
      </c>
      <c r="H246" s="16">
        <v>819.9</v>
      </c>
      <c r="I246" s="17">
        <f t="shared" si="22"/>
        <v>5.9165482495801518</v>
      </c>
      <c r="J246" s="16">
        <v>309</v>
      </c>
      <c r="K246" s="16">
        <v>322.8</v>
      </c>
      <c r="L246" s="55">
        <f t="shared" si="20"/>
        <v>4.4660194174757324</v>
      </c>
      <c r="M246" s="1"/>
      <c r="N246" s="1"/>
    </row>
    <row r="247" spans="1:14" ht="18">
      <c r="A247" s="3">
        <v>3</v>
      </c>
      <c r="B247" s="4" t="s">
        <v>19</v>
      </c>
      <c r="C247" s="11" t="s">
        <v>16</v>
      </c>
      <c r="D247" s="16">
        <v>575.4</v>
      </c>
      <c r="E247" s="16">
        <v>689.6</v>
      </c>
      <c r="F247" s="17">
        <f t="shared" si="21"/>
        <v>19.847062912756353</v>
      </c>
      <c r="G247" s="16">
        <v>1220.0999999999999</v>
      </c>
      <c r="H247" s="16">
        <v>799.1</v>
      </c>
      <c r="I247" s="17">
        <f t="shared" si="22"/>
        <v>-34.505368412425206</v>
      </c>
      <c r="J247" s="16">
        <v>631.70000000000005</v>
      </c>
      <c r="K247" s="16">
        <v>423.3</v>
      </c>
      <c r="L247" s="55">
        <f t="shared" si="20"/>
        <v>-32.990343517492484</v>
      </c>
      <c r="M247" s="1"/>
      <c r="N247" s="1"/>
    </row>
    <row r="248" spans="1:14" ht="18">
      <c r="A248" s="3"/>
      <c r="B248" s="6" t="s">
        <v>20</v>
      </c>
      <c r="C248" s="11" t="s">
        <v>16</v>
      </c>
      <c r="D248" s="16">
        <v>81.099999999999994</v>
      </c>
      <c r="E248" s="16">
        <v>117.8</v>
      </c>
      <c r="F248" s="17">
        <f t="shared" si="21"/>
        <v>45.252774352651052</v>
      </c>
      <c r="G248" s="16">
        <v>97</v>
      </c>
      <c r="H248" s="16">
        <v>99</v>
      </c>
      <c r="I248" s="17">
        <f t="shared" si="22"/>
        <v>2.0618556701030926</v>
      </c>
      <c r="J248" s="16">
        <v>47.4</v>
      </c>
      <c r="K248" s="16">
        <v>37.4</v>
      </c>
      <c r="L248" s="55">
        <f t="shared" si="20"/>
        <v>-21.09704641350211</v>
      </c>
      <c r="M248" s="1"/>
      <c r="N248" s="1"/>
    </row>
    <row r="249" spans="1:14" ht="18">
      <c r="A249" s="3"/>
      <c r="B249" s="6" t="s">
        <v>21</v>
      </c>
      <c r="C249" s="11" t="s">
        <v>16</v>
      </c>
      <c r="D249" s="16">
        <v>274.39999999999998</v>
      </c>
      <c r="E249" s="16">
        <v>291.10000000000002</v>
      </c>
      <c r="F249" s="17">
        <f t="shared" si="21"/>
        <v>6.0860058309038072</v>
      </c>
      <c r="G249" s="16">
        <v>705.9</v>
      </c>
      <c r="H249" s="16">
        <v>415.7</v>
      </c>
      <c r="I249" s="17">
        <f t="shared" si="22"/>
        <v>-41.110638900694148</v>
      </c>
      <c r="J249" s="16">
        <v>381.2</v>
      </c>
      <c r="K249" s="16">
        <v>235</v>
      </c>
      <c r="L249" s="55">
        <f t="shared" si="20"/>
        <v>-38.352570828961177</v>
      </c>
      <c r="M249" s="1"/>
      <c r="N249" s="1"/>
    </row>
    <row r="250" spans="1:14" ht="18">
      <c r="A250" s="3"/>
      <c r="B250" s="6" t="s">
        <v>22</v>
      </c>
      <c r="C250" s="11" t="s">
        <v>16</v>
      </c>
      <c r="D250" s="16">
        <v>102.9</v>
      </c>
      <c r="E250" s="16">
        <v>109.4</v>
      </c>
      <c r="F250" s="17">
        <f t="shared" si="21"/>
        <v>6.316812439261418</v>
      </c>
      <c r="G250" s="16">
        <v>276.10000000000002</v>
      </c>
      <c r="H250" s="16">
        <v>152.19999999999999</v>
      </c>
      <c r="I250" s="17">
        <f t="shared" si="22"/>
        <v>-44.875045273451661</v>
      </c>
      <c r="J250" s="16">
        <v>141.69999999999999</v>
      </c>
      <c r="K250" s="16">
        <v>91.1</v>
      </c>
      <c r="L250" s="55">
        <f t="shared" si="20"/>
        <v>-35.709244883556806</v>
      </c>
      <c r="M250" s="1"/>
      <c r="N250" s="1"/>
    </row>
    <row r="251" spans="1:14" ht="18">
      <c r="A251" s="3"/>
      <c r="B251" s="6" t="s">
        <v>23</v>
      </c>
      <c r="C251" s="11" t="s">
        <v>16</v>
      </c>
      <c r="D251" s="16">
        <v>29.1</v>
      </c>
      <c r="E251" s="16">
        <v>37.799999999999997</v>
      </c>
      <c r="F251" s="17">
        <f t="shared" si="21"/>
        <v>29.896907216494828</v>
      </c>
      <c r="G251" s="16">
        <v>47.4</v>
      </c>
      <c r="H251" s="16">
        <v>47.9</v>
      </c>
      <c r="I251" s="17">
        <f t="shared" si="22"/>
        <v>1.0548523206751055</v>
      </c>
      <c r="J251" s="16">
        <v>15.2</v>
      </c>
      <c r="K251" s="16">
        <v>13.7</v>
      </c>
      <c r="L251" s="55">
        <f t="shared" si="20"/>
        <v>-9.8684210526315788</v>
      </c>
      <c r="M251" s="1"/>
      <c r="N251" s="1"/>
    </row>
    <row r="252" spans="1:14" ht="18">
      <c r="A252" s="3"/>
      <c r="B252" s="6" t="s">
        <v>24</v>
      </c>
      <c r="C252" s="11" t="s">
        <v>16</v>
      </c>
      <c r="D252" s="16">
        <v>87.9</v>
      </c>
      <c r="E252" s="16">
        <v>133.5</v>
      </c>
      <c r="F252" s="17">
        <f t="shared" si="21"/>
        <v>51.877133105802045</v>
      </c>
      <c r="G252" s="16">
        <v>93.7</v>
      </c>
      <c r="H252" s="16">
        <v>84.3</v>
      </c>
      <c r="I252" s="17">
        <f t="shared" si="22"/>
        <v>-10.032017075773751</v>
      </c>
      <c r="J252" s="16">
        <v>46.2</v>
      </c>
      <c r="K252" s="16">
        <v>46.1</v>
      </c>
      <c r="L252" s="55">
        <f t="shared" si="20"/>
        <v>-0.21645021645021953</v>
      </c>
      <c r="M252" s="1"/>
      <c r="N252" s="1"/>
    </row>
    <row r="253" spans="1:14" ht="18">
      <c r="A253" s="3">
        <v>4</v>
      </c>
      <c r="B253" s="4" t="s">
        <v>25</v>
      </c>
      <c r="C253" s="11" t="s">
        <v>16</v>
      </c>
      <c r="D253" s="16">
        <v>55.2</v>
      </c>
      <c r="E253" s="16">
        <v>106.3</v>
      </c>
      <c r="F253" s="17">
        <f t="shared" si="21"/>
        <v>92.572463768115938</v>
      </c>
      <c r="G253" s="16">
        <v>32.799999999999997</v>
      </c>
      <c r="H253" s="16">
        <v>39.799999999999997</v>
      </c>
      <c r="I253" s="17">
        <f t="shared" si="22"/>
        <v>21.341463414634148</v>
      </c>
      <c r="J253" s="16">
        <v>10.6</v>
      </c>
      <c r="K253" s="16">
        <v>4.0999999999999996</v>
      </c>
      <c r="L253" s="55">
        <f t="shared" si="20"/>
        <v>-61.320754716981128</v>
      </c>
      <c r="M253" s="1"/>
      <c r="N253" s="1"/>
    </row>
    <row r="254" spans="1:14" ht="26" customHeight="1">
      <c r="A254" s="3"/>
      <c r="B254" s="6" t="s">
        <v>26</v>
      </c>
      <c r="C254" s="11" t="s">
        <v>16</v>
      </c>
      <c r="D254" s="16">
        <v>54.5</v>
      </c>
      <c r="E254" s="16">
        <v>105.3</v>
      </c>
      <c r="F254" s="17">
        <f t="shared" si="21"/>
        <v>93.211009174311926</v>
      </c>
      <c r="G254" s="16">
        <v>6.3</v>
      </c>
      <c r="H254" s="16">
        <v>2</v>
      </c>
      <c r="I254" s="17">
        <f t="shared" si="22"/>
        <v>-68.253968253968253</v>
      </c>
      <c r="J254" s="16">
        <v>6.5</v>
      </c>
      <c r="K254" s="16">
        <v>6.5</v>
      </c>
      <c r="L254" s="55" t="s">
        <v>73</v>
      </c>
      <c r="M254" s="1"/>
      <c r="N254" s="1"/>
    </row>
    <row r="255" spans="1:14" ht="18">
      <c r="A255" s="3"/>
      <c r="B255" s="6" t="s">
        <v>27</v>
      </c>
      <c r="C255" s="11" t="s">
        <v>16</v>
      </c>
      <c r="D255" s="16"/>
      <c r="E255" s="16"/>
      <c r="F255" s="17"/>
      <c r="G255" s="16"/>
      <c r="H255" s="16"/>
      <c r="I255" s="17"/>
      <c r="J255" s="16">
        <v>0</v>
      </c>
      <c r="K255" s="16">
        <v>0</v>
      </c>
      <c r="L255" s="55"/>
      <c r="M255" s="1"/>
      <c r="N255" s="1"/>
    </row>
    <row r="256" spans="1:14" ht="18">
      <c r="A256" s="3"/>
      <c r="B256" s="6" t="s">
        <v>28</v>
      </c>
      <c r="C256" s="11" t="s">
        <v>16</v>
      </c>
      <c r="D256" s="16">
        <v>0.1</v>
      </c>
      <c r="E256" s="16">
        <v>0.7</v>
      </c>
      <c r="F256" s="17">
        <f t="shared" si="21"/>
        <v>599.99999999999989</v>
      </c>
      <c r="G256" s="16">
        <v>0.1</v>
      </c>
      <c r="H256" s="16">
        <v>3.3</v>
      </c>
      <c r="I256" s="17" t="s">
        <v>73</v>
      </c>
      <c r="J256" s="16">
        <v>0</v>
      </c>
      <c r="K256" s="16">
        <v>3.3</v>
      </c>
      <c r="L256" s="55" t="s">
        <v>73</v>
      </c>
      <c r="M256" s="1"/>
      <c r="N256" s="1"/>
    </row>
    <row r="257" spans="1:14" ht="18">
      <c r="A257" s="3"/>
      <c r="B257" s="6" t="s">
        <v>29</v>
      </c>
      <c r="C257" s="11" t="s">
        <v>16</v>
      </c>
      <c r="D257" s="16">
        <v>0</v>
      </c>
      <c r="E257" s="16">
        <v>0</v>
      </c>
      <c r="F257" s="17" t="s">
        <v>73</v>
      </c>
      <c r="G257" s="16">
        <v>26.4</v>
      </c>
      <c r="H257" s="16">
        <v>34.5</v>
      </c>
      <c r="I257" s="17" t="s">
        <v>73</v>
      </c>
      <c r="J257" s="16">
        <v>0</v>
      </c>
      <c r="K257" s="16">
        <v>0</v>
      </c>
      <c r="L257" s="55" t="s">
        <v>73</v>
      </c>
      <c r="M257" s="1"/>
      <c r="N257" s="1"/>
    </row>
    <row r="258" spans="1:14" ht="18">
      <c r="A258" s="3"/>
      <c r="B258" s="6" t="s">
        <v>30</v>
      </c>
      <c r="C258" s="11" t="s">
        <v>16</v>
      </c>
      <c r="D258" s="16">
        <v>0</v>
      </c>
      <c r="E258" s="16">
        <v>0</v>
      </c>
      <c r="F258" s="17" t="s">
        <v>73</v>
      </c>
      <c r="G258" s="16">
        <v>0</v>
      </c>
      <c r="H258" s="16">
        <v>0</v>
      </c>
      <c r="I258" s="17" t="s">
        <v>73</v>
      </c>
      <c r="J258" s="16">
        <v>0</v>
      </c>
      <c r="K258" s="16">
        <v>0</v>
      </c>
      <c r="L258" s="55" t="s">
        <v>73</v>
      </c>
      <c r="M258" s="1"/>
      <c r="N258" s="1"/>
    </row>
    <row r="259" spans="1:14" ht="18">
      <c r="A259" s="3"/>
      <c r="B259" s="6" t="s">
        <v>31</v>
      </c>
      <c r="C259" s="11" t="s">
        <v>16</v>
      </c>
      <c r="D259" s="16">
        <v>0</v>
      </c>
      <c r="E259" s="16">
        <v>0</v>
      </c>
      <c r="F259" s="17" t="s">
        <v>73</v>
      </c>
      <c r="G259" s="16">
        <v>0</v>
      </c>
      <c r="H259" s="16">
        <v>0</v>
      </c>
      <c r="I259" s="17" t="s">
        <v>73</v>
      </c>
      <c r="J259" s="16">
        <v>0</v>
      </c>
      <c r="K259" s="16">
        <v>0</v>
      </c>
      <c r="L259" s="55" t="s">
        <v>73</v>
      </c>
      <c r="M259" s="1"/>
      <c r="N259" s="1"/>
    </row>
    <row r="260" spans="1:14" ht="18">
      <c r="A260" s="3"/>
      <c r="B260" s="6" t="s">
        <v>32</v>
      </c>
      <c r="C260" s="11" t="s">
        <v>16</v>
      </c>
      <c r="D260" s="16">
        <v>0.6</v>
      </c>
      <c r="E260" s="16">
        <v>0.3</v>
      </c>
      <c r="F260" s="17">
        <f t="shared" si="21"/>
        <v>-50</v>
      </c>
      <c r="G260" s="16">
        <v>0</v>
      </c>
      <c r="H260" s="16">
        <v>1.1000000000000001</v>
      </c>
      <c r="I260" s="17">
        <v>-100</v>
      </c>
      <c r="J260" s="16">
        <v>4.0999999999999996</v>
      </c>
      <c r="K260" s="16">
        <v>0.8</v>
      </c>
      <c r="L260" s="55">
        <f t="shared" si="20"/>
        <v>-80.487804878048792</v>
      </c>
      <c r="M260" s="1"/>
      <c r="N260" s="1"/>
    </row>
    <row r="261" spans="1:14" ht="18">
      <c r="A261" s="3">
        <v>5</v>
      </c>
      <c r="B261" s="4" t="s">
        <v>33</v>
      </c>
      <c r="C261" s="11" t="s">
        <v>16</v>
      </c>
      <c r="D261" s="16">
        <v>422.5</v>
      </c>
      <c r="E261" s="16">
        <v>212.8</v>
      </c>
      <c r="F261" s="17">
        <f t="shared" si="21"/>
        <v>-49.633136094674555</v>
      </c>
      <c r="G261" s="16">
        <v>89.6</v>
      </c>
      <c r="H261" s="16">
        <v>80.5</v>
      </c>
      <c r="I261" s="17">
        <f t="shared" si="22"/>
        <v>-10.156249999999995</v>
      </c>
      <c r="J261" s="16">
        <v>5.6</v>
      </c>
      <c r="K261" s="16">
        <v>2.4</v>
      </c>
      <c r="L261" s="55">
        <f t="shared" si="20"/>
        <v>-57.142857142857139</v>
      </c>
      <c r="M261" s="1"/>
      <c r="N261" s="1"/>
    </row>
    <row r="262" spans="1:14" ht="18">
      <c r="A262" s="3"/>
      <c r="B262" s="6" t="s">
        <v>34</v>
      </c>
      <c r="C262" s="11" t="s">
        <v>16</v>
      </c>
      <c r="D262" s="16">
        <v>292.3</v>
      </c>
      <c r="E262" s="16">
        <v>72.8</v>
      </c>
      <c r="F262" s="17">
        <f t="shared" si="21"/>
        <v>-75.094081423195348</v>
      </c>
      <c r="G262" s="16">
        <v>0.2</v>
      </c>
      <c r="H262" s="16">
        <v>0.8</v>
      </c>
      <c r="I262" s="17">
        <f t="shared" si="22"/>
        <v>300.00000000000006</v>
      </c>
      <c r="J262" s="16">
        <v>0</v>
      </c>
      <c r="K262" s="16">
        <v>2.4</v>
      </c>
      <c r="L262" s="55" t="s">
        <v>73</v>
      </c>
      <c r="M262" s="1"/>
      <c r="N262" s="1"/>
    </row>
    <row r="263" spans="1:14" ht="18">
      <c r="A263" s="3"/>
      <c r="B263" s="6" t="s">
        <v>35</v>
      </c>
      <c r="C263" s="11"/>
      <c r="D263" s="16"/>
      <c r="E263" s="16"/>
      <c r="F263" s="17"/>
      <c r="G263" s="16"/>
      <c r="H263" s="16"/>
      <c r="I263" s="17"/>
      <c r="J263" s="16"/>
      <c r="K263" s="16"/>
      <c r="L263" s="55"/>
      <c r="M263" s="1"/>
      <c r="N263" s="1"/>
    </row>
    <row r="264" spans="1:14" ht="18">
      <c r="A264" s="3"/>
      <c r="B264" s="6" t="s">
        <v>36</v>
      </c>
      <c r="C264" s="11" t="s">
        <v>16</v>
      </c>
      <c r="D264" s="16">
        <v>0</v>
      </c>
      <c r="E264" s="16">
        <v>0</v>
      </c>
      <c r="F264" s="17" t="s">
        <v>73</v>
      </c>
      <c r="G264" s="16"/>
      <c r="H264" s="16">
        <v>84.5</v>
      </c>
      <c r="I264" s="17" t="s">
        <v>73</v>
      </c>
      <c r="J264" s="16">
        <v>0</v>
      </c>
      <c r="K264" s="16">
        <v>0</v>
      </c>
      <c r="L264" s="55" t="s">
        <v>73</v>
      </c>
      <c r="M264" s="1"/>
      <c r="N264" s="1"/>
    </row>
    <row r="265" spans="1:14" ht="18">
      <c r="A265" s="3"/>
      <c r="B265" s="6" t="s">
        <v>28</v>
      </c>
      <c r="C265" s="11" t="s">
        <v>37</v>
      </c>
      <c r="D265" s="16">
        <v>16.2</v>
      </c>
      <c r="E265" s="16">
        <v>22.9</v>
      </c>
      <c r="F265" s="17">
        <f t="shared" si="21"/>
        <v>41.358024691358018</v>
      </c>
      <c r="G265" s="16">
        <v>33.299999999999997</v>
      </c>
      <c r="H265" s="16">
        <v>-50.2</v>
      </c>
      <c r="I265" s="17">
        <f t="shared" si="22"/>
        <v>-250.75075075075074</v>
      </c>
      <c r="J265" s="16">
        <v>5.6</v>
      </c>
      <c r="K265" s="16">
        <v>0</v>
      </c>
      <c r="L265" s="55">
        <f t="shared" si="20"/>
        <v>-100</v>
      </c>
      <c r="M265" s="1"/>
      <c r="N265" s="1"/>
    </row>
    <row r="266" spans="1:14" ht="18">
      <c r="A266" s="3"/>
      <c r="B266" s="6" t="s">
        <v>38</v>
      </c>
      <c r="C266" s="11" t="s">
        <v>37</v>
      </c>
      <c r="D266" s="16">
        <v>0</v>
      </c>
      <c r="E266" s="16">
        <v>0</v>
      </c>
      <c r="F266" s="17" t="s">
        <v>73</v>
      </c>
      <c r="G266" s="16">
        <v>0</v>
      </c>
      <c r="H266" s="16">
        <v>0</v>
      </c>
      <c r="I266" s="17" t="s">
        <v>73</v>
      </c>
      <c r="J266" s="16">
        <v>0</v>
      </c>
      <c r="K266" s="16">
        <v>0</v>
      </c>
      <c r="L266" s="55" t="s">
        <v>73</v>
      </c>
      <c r="M266" s="1"/>
      <c r="N266" s="1"/>
    </row>
    <row r="267" spans="1:14" ht="18">
      <c r="A267" s="3"/>
      <c r="B267" s="6" t="s">
        <v>39</v>
      </c>
      <c r="C267" s="11" t="s">
        <v>37</v>
      </c>
      <c r="D267" s="16">
        <v>47.8</v>
      </c>
      <c r="E267" s="16">
        <v>32.4</v>
      </c>
      <c r="F267" s="17">
        <f t="shared" si="21"/>
        <v>-32.21757322175732</v>
      </c>
      <c r="G267" s="16">
        <v>12.3</v>
      </c>
      <c r="H267" s="16">
        <v>7.4</v>
      </c>
      <c r="I267" s="17">
        <f t="shared" si="22"/>
        <v>-39.837398373983739</v>
      </c>
      <c r="J267" s="16">
        <v>0</v>
      </c>
      <c r="K267" s="16">
        <v>0</v>
      </c>
      <c r="L267" s="55" t="s">
        <v>73</v>
      </c>
      <c r="M267" s="1"/>
      <c r="N267" s="1"/>
    </row>
    <row r="268" spans="1:14" ht="18">
      <c r="A268" s="3"/>
      <c r="B268" s="6" t="s">
        <v>40</v>
      </c>
      <c r="C268" s="11" t="s">
        <v>37</v>
      </c>
      <c r="D268" s="16">
        <v>57.6</v>
      </c>
      <c r="E268" s="16">
        <v>53.4</v>
      </c>
      <c r="F268" s="17">
        <f t="shared" si="21"/>
        <v>-7.2916666666666714</v>
      </c>
      <c r="G268" s="16">
        <v>19</v>
      </c>
      <c r="H268" s="16">
        <v>15.1</v>
      </c>
      <c r="I268" s="17">
        <f t="shared" si="22"/>
        <v>-20.526315789473689</v>
      </c>
      <c r="J268" s="16">
        <v>0</v>
      </c>
      <c r="K268" s="16">
        <v>0</v>
      </c>
      <c r="L268" s="55" t="s">
        <v>73</v>
      </c>
      <c r="M268" s="1"/>
      <c r="N268" s="1"/>
    </row>
    <row r="269" spans="1:14" ht="18">
      <c r="A269" s="3"/>
      <c r="B269" s="6" t="s">
        <v>41</v>
      </c>
      <c r="C269" s="11" t="s">
        <v>16</v>
      </c>
      <c r="D269" s="16">
        <v>0</v>
      </c>
      <c r="E269" s="16">
        <v>0</v>
      </c>
      <c r="F269" s="17" t="s">
        <v>73</v>
      </c>
      <c r="G269" s="16">
        <v>0</v>
      </c>
      <c r="H269" s="16">
        <v>0</v>
      </c>
      <c r="I269" s="17" t="s">
        <v>73</v>
      </c>
      <c r="J269" s="16">
        <v>0</v>
      </c>
      <c r="K269" s="16">
        <v>0</v>
      </c>
      <c r="L269" s="55" t="s">
        <v>73</v>
      </c>
      <c r="M269" s="1"/>
      <c r="N269" s="1"/>
    </row>
    <row r="270" spans="1:14" ht="18">
      <c r="A270" s="3"/>
      <c r="B270" s="6" t="s">
        <v>31</v>
      </c>
      <c r="C270" s="11" t="s">
        <v>16</v>
      </c>
      <c r="D270" s="16">
        <v>0</v>
      </c>
      <c r="E270" s="16">
        <v>0</v>
      </c>
      <c r="F270" s="17" t="s">
        <v>73</v>
      </c>
      <c r="G270" s="16">
        <v>0</v>
      </c>
      <c r="H270" s="16">
        <v>0</v>
      </c>
      <c r="I270" s="17" t="s">
        <v>73</v>
      </c>
      <c r="J270" s="16">
        <v>0</v>
      </c>
      <c r="K270" s="16">
        <v>0</v>
      </c>
      <c r="L270" s="55" t="s">
        <v>73</v>
      </c>
      <c r="M270" s="1"/>
      <c r="N270" s="1"/>
    </row>
    <row r="271" spans="1:14" ht="18">
      <c r="A271" s="3"/>
      <c r="B271" s="6" t="s">
        <v>42</v>
      </c>
      <c r="C271" s="11" t="s">
        <v>16</v>
      </c>
      <c r="D271" s="16">
        <v>8.6</v>
      </c>
      <c r="E271" s="16">
        <v>31.3</v>
      </c>
      <c r="F271" s="17" t="s">
        <v>73</v>
      </c>
      <c r="G271" s="16">
        <v>2.8</v>
      </c>
      <c r="H271" s="16">
        <v>0</v>
      </c>
      <c r="I271" s="17">
        <f t="shared" si="22"/>
        <v>-100</v>
      </c>
      <c r="J271" s="16">
        <v>0</v>
      </c>
      <c r="K271" s="16">
        <v>0</v>
      </c>
      <c r="L271" s="55" t="s">
        <v>73</v>
      </c>
      <c r="M271" s="1"/>
      <c r="N271" s="1"/>
    </row>
    <row r="272" spans="1:14" ht="18">
      <c r="A272" s="3">
        <v>6</v>
      </c>
      <c r="B272" s="7" t="s">
        <v>67</v>
      </c>
      <c r="C272" s="11" t="s">
        <v>43</v>
      </c>
      <c r="D272" s="23">
        <v>12</v>
      </c>
      <c r="E272" s="23">
        <v>12</v>
      </c>
      <c r="F272" s="17">
        <f t="shared" si="21"/>
        <v>0</v>
      </c>
      <c r="G272" s="23">
        <v>18</v>
      </c>
      <c r="H272" s="23">
        <v>18</v>
      </c>
      <c r="I272" s="17">
        <f t="shared" si="22"/>
        <v>0</v>
      </c>
      <c r="J272" s="23">
        <v>11</v>
      </c>
      <c r="K272" s="23">
        <v>10</v>
      </c>
      <c r="L272" s="55">
        <f t="shared" si="20"/>
        <v>-9.0909090909090917</v>
      </c>
      <c r="M272" s="1"/>
      <c r="N272" s="1"/>
    </row>
    <row r="273" spans="1:14" ht="18">
      <c r="A273" s="3"/>
      <c r="B273" s="8" t="s">
        <v>44</v>
      </c>
      <c r="C273" s="11" t="s">
        <v>43</v>
      </c>
      <c r="D273" s="23">
        <v>4</v>
      </c>
      <c r="E273" s="23">
        <v>4</v>
      </c>
      <c r="F273" s="17">
        <f t="shared" si="21"/>
        <v>0</v>
      </c>
      <c r="G273" s="23">
        <v>3</v>
      </c>
      <c r="H273" s="23">
        <v>3</v>
      </c>
      <c r="I273" s="17">
        <f t="shared" si="22"/>
        <v>0</v>
      </c>
      <c r="J273" s="23">
        <v>3</v>
      </c>
      <c r="K273" s="23">
        <v>3</v>
      </c>
      <c r="L273" s="55">
        <f t="shared" si="20"/>
        <v>0</v>
      </c>
      <c r="M273" s="1"/>
      <c r="N273" s="1"/>
    </row>
    <row r="274" spans="1:14" ht="18">
      <c r="A274" s="3">
        <v>7</v>
      </c>
      <c r="B274" s="7" t="s">
        <v>45</v>
      </c>
      <c r="C274" s="11" t="s">
        <v>37</v>
      </c>
      <c r="D274" s="18">
        <v>274.39999999999998</v>
      </c>
      <c r="E274" s="18">
        <v>274.39999999999998</v>
      </c>
      <c r="F274" s="17">
        <f t="shared" si="21"/>
        <v>0</v>
      </c>
      <c r="G274" s="18">
        <v>757.6</v>
      </c>
      <c r="H274" s="18">
        <v>467.7</v>
      </c>
      <c r="I274" s="17">
        <f t="shared" si="22"/>
        <v>-38.265575501583953</v>
      </c>
      <c r="J274" s="18">
        <v>381.2</v>
      </c>
      <c r="K274" s="18">
        <v>235</v>
      </c>
      <c r="L274" s="55">
        <f t="shared" si="20"/>
        <v>-38.352570828961177</v>
      </c>
      <c r="M274" s="1"/>
      <c r="N274" s="1"/>
    </row>
    <row r="275" spans="1:14" ht="18">
      <c r="A275" s="3">
        <v>8</v>
      </c>
      <c r="B275" s="7" t="s">
        <v>46</v>
      </c>
      <c r="C275" s="12"/>
      <c r="D275" s="18"/>
      <c r="E275" s="18"/>
      <c r="F275" s="17"/>
      <c r="G275" s="18"/>
      <c r="H275" s="18"/>
      <c r="I275" s="17"/>
      <c r="J275" s="18"/>
      <c r="K275" s="18"/>
      <c r="L275" s="55"/>
      <c r="M275" s="1"/>
      <c r="N275" s="1"/>
    </row>
    <row r="276" spans="1:14" ht="18">
      <c r="A276" s="3"/>
      <c r="B276" s="8" t="s">
        <v>47</v>
      </c>
      <c r="C276" s="11" t="s">
        <v>48</v>
      </c>
      <c r="D276" s="18">
        <v>1670</v>
      </c>
      <c r="E276" s="18">
        <v>1933</v>
      </c>
      <c r="F276" s="17">
        <f t="shared" si="21"/>
        <v>15.748502994011975</v>
      </c>
      <c r="G276" s="18">
        <v>3607.6</v>
      </c>
      <c r="H276" s="18">
        <v>3535.45</v>
      </c>
      <c r="I276" s="17">
        <f t="shared" si="22"/>
        <v>-1.9999445614813198</v>
      </c>
      <c r="J276" s="18">
        <v>3000</v>
      </c>
      <c r="K276" s="18">
        <v>2200</v>
      </c>
      <c r="L276" s="55">
        <f t="shared" si="20"/>
        <v>-26.666666666666668</v>
      </c>
      <c r="M276" s="1"/>
      <c r="N276" s="1"/>
    </row>
    <row r="277" spans="1:14" ht="18">
      <c r="A277" s="3"/>
      <c r="B277" s="8" t="s">
        <v>49</v>
      </c>
      <c r="C277" s="11" t="s">
        <v>48</v>
      </c>
      <c r="D277" s="18">
        <v>4500</v>
      </c>
      <c r="E277" s="18">
        <v>4500</v>
      </c>
      <c r="F277" s="17">
        <f t="shared" si="21"/>
        <v>0</v>
      </c>
      <c r="G277" s="18">
        <v>5893</v>
      </c>
      <c r="H277" s="18">
        <v>5715</v>
      </c>
      <c r="I277" s="17">
        <f t="shared" si="22"/>
        <v>-3.0205328355676224</v>
      </c>
      <c r="J277" s="18">
        <v>5400</v>
      </c>
      <c r="K277" s="18">
        <v>3100</v>
      </c>
      <c r="L277" s="55">
        <f t="shared" si="20"/>
        <v>-42.592592592592595</v>
      </c>
      <c r="M277" s="1"/>
      <c r="N277" s="1"/>
    </row>
    <row r="278" spans="1:14" ht="18">
      <c r="A278" s="3">
        <v>9</v>
      </c>
      <c r="B278" s="7" t="s">
        <v>50</v>
      </c>
      <c r="C278" s="11" t="s">
        <v>51</v>
      </c>
      <c r="D278" s="18">
        <v>0</v>
      </c>
      <c r="E278" s="18">
        <v>0</v>
      </c>
      <c r="F278" s="17">
        <v>0</v>
      </c>
      <c r="G278" s="18">
        <v>0</v>
      </c>
      <c r="H278" s="18">
        <v>0</v>
      </c>
      <c r="I278" s="55" t="s">
        <v>73</v>
      </c>
      <c r="J278" s="18">
        <v>1.23</v>
      </c>
      <c r="K278" s="18">
        <v>0.88</v>
      </c>
      <c r="L278" s="55">
        <v>-28</v>
      </c>
      <c r="M278" s="1"/>
      <c r="N278" s="1"/>
    </row>
    <row r="279" spans="1:14" ht="18">
      <c r="A279" s="3">
        <v>10</v>
      </c>
      <c r="B279" s="7" t="s">
        <v>52</v>
      </c>
      <c r="C279" s="11" t="s">
        <v>51</v>
      </c>
      <c r="D279" s="18">
        <v>0</v>
      </c>
      <c r="E279" s="18">
        <v>0</v>
      </c>
      <c r="F279" s="17">
        <v>0</v>
      </c>
      <c r="G279" s="18">
        <v>0</v>
      </c>
      <c r="H279" s="18">
        <v>0</v>
      </c>
      <c r="I279" s="55" t="s">
        <v>73</v>
      </c>
      <c r="J279" s="18">
        <v>1.1000000000000001</v>
      </c>
      <c r="K279" s="18">
        <v>0</v>
      </c>
      <c r="L279" s="55">
        <f>K279-J279</f>
        <v>-1.1000000000000001</v>
      </c>
      <c r="M279" s="1"/>
      <c r="N279" s="1"/>
    </row>
    <row r="280" spans="1:14" ht="18">
      <c r="A280" s="9"/>
      <c r="B280" s="10"/>
      <c r="C280" s="9"/>
      <c r="D280" s="52"/>
      <c r="E280" s="52"/>
      <c r="F280" s="52"/>
      <c r="G280" s="52"/>
      <c r="H280" s="52"/>
      <c r="I280" s="52"/>
      <c r="J280" s="52"/>
      <c r="K280" s="52"/>
      <c r="L280" s="52"/>
      <c r="M280" s="1"/>
      <c r="N280" s="1"/>
    </row>
    <row r="281" spans="1:14" ht="18">
      <c r="A281" s="9"/>
      <c r="B281" s="10"/>
      <c r="C281" s="9"/>
      <c r="D281" s="52"/>
      <c r="E281" s="52"/>
      <c r="F281" s="52"/>
      <c r="G281" s="52"/>
      <c r="H281" s="52"/>
      <c r="I281" s="52"/>
      <c r="J281" s="52"/>
      <c r="K281" s="52"/>
      <c r="L281" s="52"/>
      <c r="M281" s="1"/>
      <c r="N281" s="1"/>
    </row>
    <row r="282" spans="1:14" ht="18">
      <c r="A282" s="9"/>
      <c r="B282" s="10"/>
      <c r="C282" s="9"/>
      <c r="D282" s="52"/>
      <c r="E282" s="52"/>
      <c r="F282" s="52"/>
      <c r="G282" s="52"/>
      <c r="H282" s="52"/>
      <c r="I282" s="52"/>
      <c r="J282" s="52"/>
      <c r="K282" s="52"/>
      <c r="L282" s="52"/>
      <c r="M282" s="1"/>
      <c r="N282" s="1"/>
    </row>
    <row r="283" spans="1:14" ht="51.65" customHeight="1">
      <c r="A283" s="73" t="s">
        <v>3</v>
      </c>
      <c r="B283" s="80" t="s">
        <v>4</v>
      </c>
      <c r="C283" s="74"/>
      <c r="D283" s="79" t="s">
        <v>78</v>
      </c>
      <c r="E283" s="79"/>
      <c r="F283" s="79"/>
      <c r="G283" s="79" t="s">
        <v>75</v>
      </c>
      <c r="H283" s="79"/>
      <c r="I283" s="79"/>
      <c r="J283" s="78"/>
      <c r="K283" s="78"/>
      <c r="L283" s="78"/>
      <c r="M283" s="1"/>
      <c r="N283" s="1"/>
    </row>
    <row r="284" spans="1:14" ht="21.65" customHeight="1">
      <c r="A284" s="73"/>
      <c r="B284" s="80"/>
      <c r="C284" s="74"/>
      <c r="D284" s="21" t="s">
        <v>76</v>
      </c>
      <c r="E284" s="21" t="s">
        <v>79</v>
      </c>
      <c r="F284" s="21" t="s">
        <v>8</v>
      </c>
      <c r="G284" s="58" t="s">
        <v>76</v>
      </c>
      <c r="H284" s="58" t="s">
        <v>79</v>
      </c>
      <c r="I284" s="58" t="s">
        <v>77</v>
      </c>
      <c r="J284" s="65"/>
      <c r="K284" s="65"/>
      <c r="L284" s="65"/>
      <c r="M284" s="1"/>
      <c r="N284" s="1"/>
    </row>
    <row r="285" spans="1:14" ht="35">
      <c r="A285" s="3">
        <v>1</v>
      </c>
      <c r="B285" s="4" t="s">
        <v>9</v>
      </c>
      <c r="C285" s="11" t="s">
        <v>10</v>
      </c>
      <c r="D285" s="16">
        <v>321</v>
      </c>
      <c r="E285" s="16">
        <v>20</v>
      </c>
      <c r="F285" s="17">
        <f>(E285-D285)/D285*100</f>
        <v>-93.769470404984418</v>
      </c>
      <c r="G285" s="16">
        <v>127.1</v>
      </c>
      <c r="H285" s="16">
        <v>290.5</v>
      </c>
      <c r="I285" s="17">
        <v>128.6</v>
      </c>
      <c r="J285" s="66"/>
      <c r="K285" s="66"/>
      <c r="L285" s="67"/>
      <c r="M285" s="1"/>
      <c r="N285" s="1"/>
    </row>
    <row r="286" spans="1:14" ht="18">
      <c r="A286" s="3"/>
      <c r="B286" s="6" t="s">
        <v>11</v>
      </c>
      <c r="C286" s="11"/>
      <c r="D286" s="16"/>
      <c r="E286" s="16"/>
      <c r="F286" s="17"/>
      <c r="G286" s="16"/>
      <c r="H286" s="16"/>
      <c r="I286" s="17"/>
      <c r="J286" s="66"/>
      <c r="K286" s="66"/>
      <c r="L286" s="67"/>
      <c r="M286" s="1"/>
      <c r="N286" s="1"/>
    </row>
    <row r="287" spans="1:14" ht="18">
      <c r="A287" s="3"/>
      <c r="B287" s="6" t="s">
        <v>12</v>
      </c>
      <c r="C287" s="11" t="s">
        <v>10</v>
      </c>
      <c r="D287" s="16"/>
      <c r="E287" s="16"/>
      <c r="F287" s="17" t="s">
        <v>73</v>
      </c>
      <c r="G287" s="16">
        <v>300.39999999999998</v>
      </c>
      <c r="H287" s="16">
        <v>162.19999999999999</v>
      </c>
      <c r="I287" s="17">
        <v>46</v>
      </c>
      <c r="J287" s="66"/>
      <c r="K287" s="66"/>
      <c r="L287" s="67"/>
      <c r="M287" s="1"/>
      <c r="N287" s="1"/>
    </row>
    <row r="288" spans="1:14" ht="18">
      <c r="A288" s="3"/>
      <c r="B288" s="6" t="s">
        <v>13</v>
      </c>
      <c r="C288" s="11" t="s">
        <v>10</v>
      </c>
      <c r="D288" s="16">
        <v>59</v>
      </c>
      <c r="E288" s="16">
        <v>57.2</v>
      </c>
      <c r="F288" s="17" t="s">
        <v>73</v>
      </c>
      <c r="G288" s="16"/>
      <c r="H288" s="16"/>
      <c r="I288" s="17"/>
      <c r="J288" s="66"/>
      <c r="K288" s="66"/>
      <c r="L288" s="67"/>
      <c r="M288" s="1"/>
      <c r="N288" s="1"/>
    </row>
    <row r="289" spans="1:14" ht="18">
      <c r="A289" s="3">
        <v>2</v>
      </c>
      <c r="B289" s="4" t="s">
        <v>14</v>
      </c>
      <c r="C289" s="11"/>
      <c r="D289" s="16"/>
      <c r="E289" s="16"/>
      <c r="F289" s="17"/>
      <c r="G289" s="16"/>
      <c r="H289" s="16"/>
      <c r="I289" s="17"/>
      <c r="J289" s="66"/>
      <c r="K289" s="66"/>
      <c r="L289" s="67"/>
      <c r="M289" s="1"/>
      <c r="N289" s="1"/>
    </row>
    <row r="290" spans="1:14" ht="18">
      <c r="A290" s="3"/>
      <c r="B290" s="6" t="s">
        <v>15</v>
      </c>
      <c r="C290" s="11" t="s">
        <v>16</v>
      </c>
      <c r="D290" s="16">
        <v>12.1</v>
      </c>
      <c r="E290" s="16">
        <v>14.8</v>
      </c>
      <c r="F290" s="17" t="s">
        <v>73</v>
      </c>
      <c r="G290" s="16">
        <v>329.6</v>
      </c>
      <c r="H290" s="16">
        <v>774.6</v>
      </c>
      <c r="I290" s="17">
        <v>135</v>
      </c>
      <c r="J290" s="30"/>
      <c r="K290" s="66"/>
      <c r="L290" s="67"/>
      <c r="M290" s="1"/>
      <c r="N290" s="1"/>
    </row>
    <row r="291" spans="1:14" ht="18">
      <c r="A291" s="3"/>
      <c r="B291" s="6" t="s">
        <v>17</v>
      </c>
      <c r="C291" s="11" t="s">
        <v>16</v>
      </c>
      <c r="D291" s="16">
        <v>45.8</v>
      </c>
      <c r="E291" s="16">
        <v>45.8</v>
      </c>
      <c r="F291" s="17">
        <f>(E291-D291)/D291*100</f>
        <v>0</v>
      </c>
      <c r="G291" s="16">
        <v>377.1</v>
      </c>
      <c r="H291" s="16">
        <v>934.2</v>
      </c>
      <c r="I291" s="17">
        <v>147.69999999999999</v>
      </c>
      <c r="J291" s="66"/>
      <c r="K291" s="66"/>
      <c r="L291" s="67"/>
      <c r="M291" s="1"/>
      <c r="N291" s="1"/>
    </row>
    <row r="292" spans="1:14" ht="18">
      <c r="A292" s="3"/>
      <c r="B292" s="6" t="s">
        <v>18</v>
      </c>
      <c r="C292" s="11" t="s">
        <v>16</v>
      </c>
      <c r="D292" s="16">
        <v>33.700000000000003</v>
      </c>
      <c r="E292" s="16">
        <v>31</v>
      </c>
      <c r="F292" s="17">
        <f t="shared" ref="F292:F323" si="23">(E292-D292)/D292*100</f>
        <v>-8.0118694362017884</v>
      </c>
      <c r="G292" s="16">
        <v>47.5</v>
      </c>
      <c r="H292" s="16">
        <v>159.6</v>
      </c>
      <c r="I292" s="17">
        <v>236</v>
      </c>
      <c r="J292" s="66"/>
      <c r="K292" s="66"/>
      <c r="L292" s="67"/>
      <c r="M292" s="1"/>
      <c r="N292" s="1"/>
    </row>
    <row r="293" spans="1:14" ht="18">
      <c r="A293" s="3">
        <v>3</v>
      </c>
      <c r="B293" s="4" t="s">
        <v>19</v>
      </c>
      <c r="C293" s="11" t="s">
        <v>16</v>
      </c>
      <c r="D293" s="18">
        <v>287.3</v>
      </c>
      <c r="E293" s="18">
        <v>77.2</v>
      </c>
      <c r="F293" s="17">
        <f t="shared" si="23"/>
        <v>-73.129133310128793</v>
      </c>
      <c r="G293" s="16">
        <v>741</v>
      </c>
      <c r="H293" s="16">
        <v>649.20000000000005</v>
      </c>
      <c r="I293" s="17">
        <v>12.4</v>
      </c>
      <c r="J293" s="66"/>
      <c r="K293" s="66"/>
      <c r="L293" s="67"/>
      <c r="M293" s="1"/>
      <c r="N293" s="1"/>
    </row>
    <row r="294" spans="1:14" ht="18">
      <c r="A294" s="3"/>
      <c r="B294" s="6" t="s">
        <v>20</v>
      </c>
      <c r="C294" s="11" t="s">
        <v>16</v>
      </c>
      <c r="D294" s="16">
        <v>12</v>
      </c>
      <c r="E294" s="16">
        <v>1.8</v>
      </c>
      <c r="F294" s="17">
        <f t="shared" si="23"/>
        <v>-85</v>
      </c>
      <c r="G294" s="16">
        <v>18.100000000000001</v>
      </c>
      <c r="H294" s="16">
        <v>25.5</v>
      </c>
      <c r="I294" s="17">
        <v>40.9</v>
      </c>
      <c r="J294" s="68"/>
      <c r="K294" s="66"/>
      <c r="L294" s="67"/>
      <c r="M294" s="1"/>
      <c r="N294" s="1"/>
    </row>
    <row r="295" spans="1:14" ht="18">
      <c r="A295" s="3"/>
      <c r="B295" s="6" t="s">
        <v>21</v>
      </c>
      <c r="C295" s="11" t="s">
        <v>16</v>
      </c>
      <c r="D295" s="16">
        <v>183.6</v>
      </c>
      <c r="E295" s="16">
        <v>183.6</v>
      </c>
      <c r="F295" s="17">
        <f t="shared" si="23"/>
        <v>0</v>
      </c>
      <c r="G295" s="16">
        <v>359.8</v>
      </c>
      <c r="H295" s="16">
        <v>326.39999999999998</v>
      </c>
      <c r="I295" s="17">
        <v>-9.3000000000000007</v>
      </c>
      <c r="J295" s="68"/>
      <c r="K295" s="66"/>
      <c r="L295" s="67"/>
      <c r="M295" s="1"/>
      <c r="N295" s="1"/>
    </row>
    <row r="296" spans="1:14" ht="18">
      <c r="A296" s="3"/>
      <c r="B296" s="6" t="s">
        <v>22</v>
      </c>
      <c r="C296" s="11" t="s">
        <v>16</v>
      </c>
      <c r="D296" s="16">
        <v>81.2</v>
      </c>
      <c r="E296" s="16">
        <v>17.2</v>
      </c>
      <c r="F296" s="17">
        <f t="shared" si="23"/>
        <v>-78.817733990147772</v>
      </c>
      <c r="G296" s="16">
        <v>146.1</v>
      </c>
      <c r="H296" s="16">
        <v>119.8</v>
      </c>
      <c r="I296" s="17">
        <v>-18</v>
      </c>
      <c r="J296" s="68"/>
      <c r="K296" s="66"/>
      <c r="L296" s="67"/>
      <c r="M296" s="1"/>
      <c r="N296" s="1"/>
    </row>
    <row r="297" spans="1:14" ht="18">
      <c r="A297" s="3"/>
      <c r="B297" s="6" t="s">
        <v>23</v>
      </c>
      <c r="C297" s="11" t="s">
        <v>16</v>
      </c>
      <c r="D297" s="16">
        <v>0</v>
      </c>
      <c r="E297" s="16">
        <v>2.4</v>
      </c>
      <c r="F297" s="17">
        <v>0</v>
      </c>
      <c r="G297" s="16">
        <v>47.5</v>
      </c>
      <c r="H297" s="16">
        <v>112.5</v>
      </c>
      <c r="I297" s="17">
        <v>136.80000000000001</v>
      </c>
      <c r="J297" s="68"/>
      <c r="K297" s="66"/>
      <c r="L297" s="67"/>
      <c r="M297" s="1"/>
      <c r="N297" s="1"/>
    </row>
    <row r="298" spans="1:14" ht="18">
      <c r="A298" s="3"/>
      <c r="B298" s="6" t="s">
        <v>24</v>
      </c>
      <c r="C298" s="11" t="s">
        <v>16</v>
      </c>
      <c r="D298" s="16">
        <v>10.5</v>
      </c>
      <c r="E298" s="16">
        <v>9.6</v>
      </c>
      <c r="F298" s="17">
        <f t="shared" si="23"/>
        <v>-8.5714285714285747</v>
      </c>
      <c r="G298" s="16">
        <v>169.5</v>
      </c>
      <c r="H298" s="16">
        <v>65</v>
      </c>
      <c r="I298" s="17">
        <v>-61.7</v>
      </c>
      <c r="J298" s="68"/>
      <c r="K298" s="66"/>
      <c r="L298" s="67"/>
      <c r="M298" s="1"/>
      <c r="N298" s="1"/>
    </row>
    <row r="299" spans="1:14" ht="18">
      <c r="A299" s="3">
        <v>4</v>
      </c>
      <c r="B299" s="4" t="s">
        <v>25</v>
      </c>
      <c r="C299" s="11" t="s">
        <v>16</v>
      </c>
      <c r="D299" s="16">
        <v>109.5</v>
      </c>
      <c r="E299" s="16">
        <v>8.1</v>
      </c>
      <c r="F299" s="17">
        <f t="shared" si="23"/>
        <v>-92.602739726027409</v>
      </c>
      <c r="G299" s="16">
        <v>3.6</v>
      </c>
      <c r="H299" s="16">
        <v>71.8</v>
      </c>
      <c r="I299" s="17" t="s">
        <v>73</v>
      </c>
      <c r="J299" s="66"/>
      <c r="K299" s="66"/>
      <c r="L299" s="67"/>
      <c r="M299" s="1"/>
      <c r="N299" s="1"/>
    </row>
    <row r="300" spans="1:14" ht="18.5" customHeight="1">
      <c r="A300" s="3"/>
      <c r="B300" s="6" t="s">
        <v>26</v>
      </c>
      <c r="C300" s="11" t="s">
        <v>16</v>
      </c>
      <c r="D300" s="16">
        <v>104.3</v>
      </c>
      <c r="E300" s="16">
        <v>0</v>
      </c>
      <c r="F300" s="17">
        <f t="shared" si="23"/>
        <v>-100</v>
      </c>
      <c r="G300" s="16">
        <v>0</v>
      </c>
      <c r="H300" s="16">
        <v>0</v>
      </c>
      <c r="I300" s="17" t="s">
        <v>73</v>
      </c>
      <c r="J300" s="66"/>
      <c r="K300" s="66"/>
      <c r="L300" s="67"/>
      <c r="M300" s="1"/>
      <c r="N300" s="1"/>
    </row>
    <row r="301" spans="1:14" ht="18">
      <c r="A301" s="3"/>
      <c r="B301" s="6" t="s">
        <v>27</v>
      </c>
      <c r="C301" s="11" t="s">
        <v>16</v>
      </c>
      <c r="D301" s="16"/>
      <c r="E301" s="16"/>
      <c r="F301" s="17"/>
      <c r="G301" s="16"/>
      <c r="H301" s="16"/>
      <c r="I301" s="17"/>
      <c r="J301" s="66"/>
      <c r="K301" s="66"/>
      <c r="L301" s="67"/>
      <c r="M301" s="1"/>
      <c r="N301" s="1"/>
    </row>
    <row r="302" spans="1:14" ht="18">
      <c r="A302" s="3"/>
      <c r="B302" s="6" t="s">
        <v>28</v>
      </c>
      <c r="C302" s="11" t="s">
        <v>16</v>
      </c>
      <c r="D302" s="16">
        <v>2</v>
      </c>
      <c r="E302" s="16">
        <v>3.8</v>
      </c>
      <c r="F302" s="17">
        <f t="shared" si="23"/>
        <v>89.999999999999986</v>
      </c>
      <c r="G302" s="16">
        <v>0</v>
      </c>
      <c r="H302" s="16">
        <v>0</v>
      </c>
      <c r="I302" s="17" t="s">
        <v>73</v>
      </c>
      <c r="J302" s="66"/>
      <c r="K302" s="66"/>
      <c r="L302" s="67"/>
      <c r="M302" s="1"/>
      <c r="N302" s="1"/>
    </row>
    <row r="303" spans="1:14" ht="18">
      <c r="A303" s="3"/>
      <c r="B303" s="6" t="s">
        <v>29</v>
      </c>
      <c r="C303" s="11" t="s">
        <v>16</v>
      </c>
      <c r="D303" s="16">
        <v>0</v>
      </c>
      <c r="E303" s="16">
        <v>0</v>
      </c>
      <c r="F303" s="17" t="s">
        <v>73</v>
      </c>
      <c r="G303" s="16">
        <v>0</v>
      </c>
      <c r="H303" s="16">
        <v>0</v>
      </c>
      <c r="I303" s="17" t="s">
        <v>73</v>
      </c>
      <c r="J303" s="66"/>
      <c r="K303" s="66"/>
      <c r="L303" s="67"/>
      <c r="M303" s="1"/>
      <c r="N303" s="1"/>
    </row>
    <row r="304" spans="1:14" ht="18">
      <c r="A304" s="3"/>
      <c r="B304" s="6" t="s">
        <v>30</v>
      </c>
      <c r="C304" s="11" t="s">
        <v>16</v>
      </c>
      <c r="D304" s="16">
        <v>0</v>
      </c>
      <c r="E304" s="16">
        <v>0</v>
      </c>
      <c r="F304" s="17" t="s">
        <v>73</v>
      </c>
      <c r="G304" s="16">
        <v>0</v>
      </c>
      <c r="H304" s="16">
        <v>0</v>
      </c>
      <c r="I304" s="17" t="s">
        <v>73</v>
      </c>
      <c r="J304" s="66"/>
      <c r="K304" s="66"/>
      <c r="L304" s="67"/>
      <c r="M304" s="1"/>
      <c r="N304" s="1"/>
    </row>
    <row r="305" spans="1:14" ht="18">
      <c r="A305" s="3"/>
      <c r="B305" s="6" t="s">
        <v>31</v>
      </c>
      <c r="C305" s="11" t="s">
        <v>16</v>
      </c>
      <c r="D305" s="16">
        <v>0</v>
      </c>
      <c r="E305" s="16">
        <v>0</v>
      </c>
      <c r="F305" s="17" t="s">
        <v>73</v>
      </c>
      <c r="G305" s="16">
        <v>0</v>
      </c>
      <c r="H305" s="16">
        <v>0</v>
      </c>
      <c r="I305" s="17" t="s">
        <v>73</v>
      </c>
      <c r="J305" s="66"/>
      <c r="K305" s="66"/>
      <c r="L305" s="67"/>
      <c r="M305" s="1"/>
      <c r="N305" s="1"/>
    </row>
    <row r="306" spans="1:14" ht="18">
      <c r="A306" s="3"/>
      <c r="B306" s="6" t="s">
        <v>32</v>
      </c>
      <c r="C306" s="11" t="s">
        <v>16</v>
      </c>
      <c r="D306" s="16">
        <v>3.2</v>
      </c>
      <c r="E306" s="16">
        <v>4.3</v>
      </c>
      <c r="F306" s="17">
        <f t="shared" si="23"/>
        <v>34.374999999999986</v>
      </c>
      <c r="G306" s="16">
        <v>3.6</v>
      </c>
      <c r="H306" s="16">
        <v>0.4</v>
      </c>
      <c r="I306" s="17">
        <v>-88.9</v>
      </c>
      <c r="J306" s="66"/>
      <c r="K306" s="66"/>
      <c r="L306" s="67"/>
      <c r="M306" s="1"/>
      <c r="N306" s="1"/>
    </row>
    <row r="307" spans="1:14" ht="18">
      <c r="A307" s="3">
        <v>5</v>
      </c>
      <c r="B307" s="4" t="s">
        <v>33</v>
      </c>
      <c r="C307" s="11" t="s">
        <v>16</v>
      </c>
      <c r="D307" s="16">
        <v>105.5</v>
      </c>
      <c r="E307" s="16">
        <v>58.6</v>
      </c>
      <c r="F307" s="17">
        <f t="shared" si="23"/>
        <v>-44.454976303317537</v>
      </c>
      <c r="G307" s="16">
        <v>417.5</v>
      </c>
      <c r="H307" s="16">
        <v>278.39999999999998</v>
      </c>
      <c r="I307" s="17">
        <v>-33.299999999999997</v>
      </c>
      <c r="J307" s="66"/>
      <c r="K307" s="66"/>
      <c r="L307" s="67"/>
      <c r="M307" s="1"/>
      <c r="N307" s="1"/>
    </row>
    <row r="308" spans="1:14" ht="18">
      <c r="A308" s="3"/>
      <c r="B308" s="6" t="s">
        <v>34</v>
      </c>
      <c r="C308" s="11" t="s">
        <v>16</v>
      </c>
      <c r="D308" s="16">
        <v>24.4</v>
      </c>
      <c r="E308" s="16">
        <v>19.5</v>
      </c>
      <c r="F308" s="17">
        <f t="shared" si="23"/>
        <v>-20.081967213114748</v>
      </c>
      <c r="G308" s="16">
        <v>327.3</v>
      </c>
      <c r="H308" s="16">
        <v>144.5</v>
      </c>
      <c r="I308" s="17">
        <v>-55.9</v>
      </c>
      <c r="J308" s="66"/>
      <c r="K308" s="66"/>
      <c r="L308" s="67"/>
      <c r="M308" s="1"/>
      <c r="N308" s="1"/>
    </row>
    <row r="309" spans="1:14" ht="18">
      <c r="A309" s="3"/>
      <c r="B309" s="6" t="s">
        <v>35</v>
      </c>
      <c r="C309" s="11"/>
      <c r="D309" s="16"/>
      <c r="E309" s="16"/>
      <c r="F309" s="17"/>
      <c r="G309" s="16"/>
      <c r="H309" s="16">
        <v>78.8</v>
      </c>
      <c r="I309" s="17"/>
      <c r="J309" s="66"/>
      <c r="K309" s="66"/>
      <c r="L309" s="67"/>
      <c r="M309" s="1"/>
      <c r="N309" s="1"/>
    </row>
    <row r="310" spans="1:14" ht="18">
      <c r="A310" s="3"/>
      <c r="B310" s="6" t="s">
        <v>36</v>
      </c>
      <c r="C310" s="11" t="s">
        <v>16</v>
      </c>
      <c r="D310" s="16">
        <v>0</v>
      </c>
      <c r="E310" s="16">
        <v>0</v>
      </c>
      <c r="F310" s="17">
        <v>0</v>
      </c>
      <c r="G310" s="16">
        <v>0</v>
      </c>
      <c r="H310" s="16">
        <v>0</v>
      </c>
      <c r="I310" s="17">
        <v>0</v>
      </c>
      <c r="J310" s="66"/>
      <c r="K310" s="66"/>
      <c r="L310" s="67"/>
      <c r="M310" s="1"/>
      <c r="N310" s="1"/>
    </row>
    <row r="311" spans="1:14" ht="18">
      <c r="A311" s="3"/>
      <c r="B311" s="6" t="s">
        <v>28</v>
      </c>
      <c r="C311" s="11" t="s">
        <v>37</v>
      </c>
      <c r="D311" s="16">
        <v>21.2</v>
      </c>
      <c r="E311" s="16">
        <v>10</v>
      </c>
      <c r="F311" s="17">
        <f t="shared" si="23"/>
        <v>-52.830188679245282</v>
      </c>
      <c r="G311" s="16">
        <v>8.1</v>
      </c>
      <c r="H311" s="16">
        <v>9.9</v>
      </c>
      <c r="I311" s="17">
        <v>22.2</v>
      </c>
      <c r="J311" s="66"/>
      <c r="K311" s="66"/>
      <c r="L311" s="67"/>
      <c r="M311" s="1"/>
      <c r="N311" s="1"/>
    </row>
    <row r="312" spans="1:14" ht="18">
      <c r="A312" s="3"/>
      <c r="B312" s="6" t="s">
        <v>38</v>
      </c>
      <c r="C312" s="11" t="s">
        <v>37</v>
      </c>
      <c r="D312" s="16">
        <v>0</v>
      </c>
      <c r="E312" s="16">
        <v>0</v>
      </c>
      <c r="F312" s="17">
        <v>0</v>
      </c>
      <c r="G312" s="16">
        <v>0</v>
      </c>
      <c r="H312" s="16">
        <v>0</v>
      </c>
      <c r="I312" s="17" t="s">
        <v>73</v>
      </c>
      <c r="J312" s="66"/>
      <c r="K312" s="66"/>
      <c r="L312" s="67"/>
      <c r="M312" s="1"/>
      <c r="N312" s="1"/>
    </row>
    <row r="313" spans="1:14" ht="18">
      <c r="A313" s="3"/>
      <c r="B313" s="6" t="s">
        <v>39</v>
      </c>
      <c r="C313" s="11" t="s">
        <v>37</v>
      </c>
      <c r="D313" s="16">
        <v>0.7</v>
      </c>
      <c r="E313" s="16">
        <v>0</v>
      </c>
      <c r="F313" s="17">
        <f t="shared" si="23"/>
        <v>-100</v>
      </c>
      <c r="G313" s="16">
        <v>34.799999999999997</v>
      </c>
      <c r="H313" s="16">
        <v>36.5</v>
      </c>
      <c r="I313" s="17">
        <v>4.9000000000000004</v>
      </c>
      <c r="J313" s="66"/>
      <c r="K313" s="66"/>
      <c r="L313" s="67"/>
      <c r="M313" s="1"/>
      <c r="N313" s="1"/>
    </row>
    <row r="314" spans="1:14" ht="18">
      <c r="A314" s="3"/>
      <c r="B314" s="6" t="s">
        <v>40</v>
      </c>
      <c r="C314" s="11" t="s">
        <v>37</v>
      </c>
      <c r="D314" s="16">
        <v>47.2</v>
      </c>
      <c r="E314" s="16">
        <v>11.8</v>
      </c>
      <c r="F314" s="17">
        <f t="shared" si="23"/>
        <v>-75.000000000000014</v>
      </c>
      <c r="G314" s="16">
        <v>43.6</v>
      </c>
      <c r="H314" s="16">
        <v>32.4</v>
      </c>
      <c r="I314" s="17">
        <v>-25.7</v>
      </c>
      <c r="J314" s="66"/>
      <c r="K314" s="66"/>
      <c r="L314" s="67"/>
      <c r="M314" s="1"/>
      <c r="N314" s="1"/>
    </row>
    <row r="315" spans="1:14" ht="18">
      <c r="A315" s="3"/>
      <c r="B315" s="6" t="s">
        <v>41</v>
      </c>
      <c r="C315" s="11" t="s">
        <v>16</v>
      </c>
      <c r="D315" s="16">
        <v>0</v>
      </c>
      <c r="E315" s="16">
        <v>0</v>
      </c>
      <c r="F315" s="17">
        <v>0</v>
      </c>
      <c r="G315" s="16">
        <v>0</v>
      </c>
      <c r="H315" s="16">
        <v>0</v>
      </c>
      <c r="I315" s="17">
        <v>0</v>
      </c>
      <c r="J315" s="66"/>
      <c r="K315" s="66"/>
      <c r="L315" s="67"/>
      <c r="M315" s="1"/>
      <c r="N315" s="1"/>
    </row>
    <row r="316" spans="1:14" ht="18">
      <c r="A316" s="3"/>
      <c r="B316" s="6" t="s">
        <v>31</v>
      </c>
      <c r="C316" s="11" t="s">
        <v>16</v>
      </c>
      <c r="D316" s="16">
        <v>0</v>
      </c>
      <c r="E316" s="16">
        <v>0</v>
      </c>
      <c r="F316" s="17">
        <v>0</v>
      </c>
      <c r="G316" s="16">
        <v>0</v>
      </c>
      <c r="H316" s="16">
        <v>0</v>
      </c>
      <c r="I316" s="17">
        <v>0</v>
      </c>
      <c r="J316" s="66"/>
      <c r="K316" s="66"/>
      <c r="L316" s="67"/>
      <c r="M316" s="1"/>
      <c r="N316" s="1"/>
    </row>
    <row r="317" spans="1:14" ht="18">
      <c r="A317" s="3"/>
      <c r="B317" s="6" t="s">
        <v>42</v>
      </c>
      <c r="C317" s="11" t="s">
        <v>16</v>
      </c>
      <c r="D317" s="16">
        <v>12</v>
      </c>
      <c r="E317" s="16">
        <v>16.899999999999999</v>
      </c>
      <c r="F317" s="17">
        <f t="shared" si="23"/>
        <v>40.833333333333321</v>
      </c>
      <c r="G317" s="16">
        <v>3.7</v>
      </c>
      <c r="H317" s="16">
        <v>55.1</v>
      </c>
      <c r="I317" s="17">
        <v>1389.2</v>
      </c>
      <c r="J317" s="66"/>
      <c r="K317" s="66"/>
      <c r="L317" s="67"/>
      <c r="M317" s="1"/>
      <c r="N317" s="1"/>
    </row>
    <row r="318" spans="1:14" ht="18">
      <c r="A318" s="3">
        <v>6</v>
      </c>
      <c r="B318" s="7" t="s">
        <v>67</v>
      </c>
      <c r="C318" s="11" t="s">
        <v>43</v>
      </c>
      <c r="D318" s="23">
        <v>5</v>
      </c>
      <c r="E318" s="23">
        <v>5</v>
      </c>
      <c r="F318" s="17">
        <f t="shared" si="23"/>
        <v>0</v>
      </c>
      <c r="G318" s="23">
        <v>16</v>
      </c>
      <c r="H318" s="23">
        <v>23</v>
      </c>
      <c r="I318" s="17">
        <v>43.8</v>
      </c>
      <c r="J318" s="69"/>
      <c r="K318" s="69"/>
      <c r="L318" s="67"/>
      <c r="M318" s="1"/>
      <c r="N318" s="1"/>
    </row>
    <row r="319" spans="1:14" ht="18">
      <c r="A319" s="3"/>
      <c r="B319" s="8" t="s">
        <v>44</v>
      </c>
      <c r="C319" s="11" t="s">
        <v>43</v>
      </c>
      <c r="D319" s="23">
        <v>2</v>
      </c>
      <c r="E319" s="23">
        <v>2</v>
      </c>
      <c r="F319" s="17">
        <f t="shared" si="23"/>
        <v>0</v>
      </c>
      <c r="G319" s="23">
        <v>4</v>
      </c>
      <c r="H319" s="23">
        <v>3</v>
      </c>
      <c r="I319" s="17">
        <v>-25</v>
      </c>
      <c r="J319" s="69"/>
      <c r="K319" s="69"/>
      <c r="L319" s="67"/>
      <c r="M319" s="1"/>
      <c r="N319" s="1"/>
    </row>
    <row r="320" spans="1:14" ht="18">
      <c r="A320" s="3">
        <v>7</v>
      </c>
      <c r="B320" s="7" t="s">
        <v>45</v>
      </c>
      <c r="C320" s="11" t="s">
        <v>37</v>
      </c>
      <c r="D320" s="18">
        <v>183.64</v>
      </c>
      <c r="E320" s="18">
        <v>183.64</v>
      </c>
      <c r="F320" s="17">
        <f t="shared" si="23"/>
        <v>0</v>
      </c>
      <c r="G320" s="18">
        <v>359.8</v>
      </c>
      <c r="H320" s="18">
        <v>339.3</v>
      </c>
      <c r="I320" s="17">
        <v>-5.7</v>
      </c>
      <c r="J320" s="68"/>
      <c r="K320" s="30"/>
      <c r="L320" s="67"/>
      <c r="M320" s="1"/>
      <c r="N320" s="1"/>
    </row>
    <row r="321" spans="1:14" ht="18">
      <c r="A321" s="3">
        <v>8</v>
      </c>
      <c r="B321" s="7" t="s">
        <v>46</v>
      </c>
      <c r="C321" s="12"/>
      <c r="D321" s="18"/>
      <c r="E321" s="18"/>
      <c r="F321" s="17"/>
      <c r="G321" s="18"/>
      <c r="H321" s="18"/>
      <c r="I321" s="17"/>
      <c r="J321" s="30"/>
      <c r="K321" s="30"/>
      <c r="L321" s="67"/>
      <c r="M321" s="1"/>
      <c r="N321" s="1"/>
    </row>
    <row r="322" spans="1:14" ht="18">
      <c r="A322" s="3"/>
      <c r="B322" s="8" t="s">
        <v>47</v>
      </c>
      <c r="C322" s="11" t="s">
        <v>48</v>
      </c>
      <c r="D322" s="18">
        <v>1354</v>
      </c>
      <c r="E322" s="18">
        <v>700</v>
      </c>
      <c r="F322" s="17">
        <f t="shared" si="23"/>
        <v>-48.301329394386997</v>
      </c>
      <c r="G322" s="18">
        <v>1700</v>
      </c>
      <c r="H322" s="18">
        <v>1623.5</v>
      </c>
      <c r="I322" s="17">
        <v>-4.2</v>
      </c>
      <c r="J322" s="70"/>
      <c r="K322" s="30"/>
      <c r="L322" s="67"/>
      <c r="M322" s="1"/>
      <c r="N322" s="1"/>
    </row>
    <row r="323" spans="1:14" ht="18">
      <c r="A323" s="3"/>
      <c r="B323" s="8" t="s">
        <v>49</v>
      </c>
      <c r="C323" s="11" t="s">
        <v>48</v>
      </c>
      <c r="D323" s="18">
        <v>4795</v>
      </c>
      <c r="E323" s="18">
        <v>1400</v>
      </c>
      <c r="F323" s="17">
        <f t="shared" si="23"/>
        <v>-70.802919708029194</v>
      </c>
      <c r="G323" s="18">
        <v>5900</v>
      </c>
      <c r="H323" s="18">
        <v>5935.73</v>
      </c>
      <c r="I323" s="17" t="s">
        <v>73</v>
      </c>
      <c r="J323" s="70"/>
      <c r="K323" s="30"/>
      <c r="L323" s="67"/>
      <c r="M323" s="1"/>
      <c r="N323" s="1"/>
    </row>
    <row r="324" spans="1:14" ht="18">
      <c r="A324" s="3">
        <v>9</v>
      </c>
      <c r="B324" s="7" t="s">
        <v>50</v>
      </c>
      <c r="C324" s="11" t="s">
        <v>51</v>
      </c>
      <c r="D324" s="18">
        <v>0</v>
      </c>
      <c r="E324" s="18">
        <v>0</v>
      </c>
      <c r="F324" s="17" t="s">
        <v>73</v>
      </c>
      <c r="G324" s="18">
        <v>2.36</v>
      </c>
      <c r="H324" s="18">
        <v>0.56999999999999995</v>
      </c>
      <c r="I324" s="17" t="s">
        <v>73</v>
      </c>
      <c r="J324" s="30"/>
      <c r="K324" s="30"/>
      <c r="L324" s="67"/>
      <c r="M324" s="1"/>
      <c r="N324" s="1"/>
    </row>
    <row r="325" spans="1:14" ht="18">
      <c r="A325" s="3">
        <v>10</v>
      </c>
      <c r="B325" s="7" t="s">
        <v>52</v>
      </c>
      <c r="C325" s="11" t="s">
        <v>51</v>
      </c>
      <c r="D325" s="18">
        <v>0</v>
      </c>
      <c r="E325" s="18">
        <v>0</v>
      </c>
      <c r="F325" s="17" t="s">
        <v>73</v>
      </c>
      <c r="G325" s="18">
        <v>0.45</v>
      </c>
      <c r="H325" s="18">
        <v>0.1</v>
      </c>
      <c r="I325" s="17" t="s">
        <v>73</v>
      </c>
      <c r="J325" s="30"/>
      <c r="K325" s="30"/>
      <c r="L325" s="67"/>
      <c r="M325" s="1"/>
      <c r="N325" s="1"/>
    </row>
    <row r="326" spans="1:14" ht="18">
      <c r="A326" s="2"/>
      <c r="B326" s="1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  <c r="N326" s="1"/>
    </row>
    <row r="327" spans="1:14" ht="18">
      <c r="A327" s="2"/>
      <c r="B327" s="1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  <c r="N327" s="1"/>
    </row>
    <row r="328" spans="1:14" ht="18">
      <c r="A328" s="2"/>
      <c r="B328" s="1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  <c r="N328" s="1"/>
    </row>
    <row r="329" spans="1:14" ht="25" customHeight="1">
      <c r="A329" s="73" t="s">
        <v>3</v>
      </c>
      <c r="B329" s="74" t="s">
        <v>4</v>
      </c>
      <c r="C329" s="74"/>
      <c r="D329" s="75" t="s">
        <v>70</v>
      </c>
      <c r="E329" s="76"/>
      <c r="F329" s="76"/>
      <c r="G329" s="77"/>
      <c r="H329" s="14"/>
      <c r="I329" s="14"/>
      <c r="J329" s="14"/>
      <c r="K329" s="14"/>
      <c r="L329" s="14"/>
    </row>
    <row r="330" spans="1:14" ht="35">
      <c r="A330" s="73"/>
      <c r="B330" s="74"/>
      <c r="C330" s="74"/>
      <c r="D330" s="19" t="s">
        <v>76</v>
      </c>
      <c r="E330" s="19" t="s">
        <v>79</v>
      </c>
      <c r="F330" s="20" t="s">
        <v>68</v>
      </c>
      <c r="G330" s="15" t="s">
        <v>69</v>
      </c>
    </row>
    <row r="331" spans="1:14" ht="35.5">
      <c r="A331" s="3">
        <v>1</v>
      </c>
      <c r="B331" s="35" t="s">
        <v>9</v>
      </c>
      <c r="C331" s="36" t="s">
        <v>10</v>
      </c>
      <c r="D331" s="37">
        <f>D9+G9+J9+D55+G55+J55+D101+G101+J101+D147+G147+J147+D193+G193+J193+D239+G239+J239+D285+G285+J285</f>
        <v>99921.000000000015</v>
      </c>
      <c r="E331" s="37">
        <f>E9+H9+K9+E55+H55+K55+E101+H101+K101+E147+H147+K147+E193+H193+K193+E239+H239+K239+E285+H285+K285</f>
        <v>98071.62</v>
      </c>
      <c r="F331" s="38">
        <f>E331-D331</f>
        <v>-1849.3800000000192</v>
      </c>
      <c r="G331" s="34">
        <f>F331/D331*100</f>
        <v>-1.8508421653106142</v>
      </c>
    </row>
    <row r="332" spans="1:14" ht="18">
      <c r="A332" s="3"/>
      <c r="B332" s="39" t="s">
        <v>11</v>
      </c>
      <c r="C332" s="36"/>
      <c r="D332" s="37"/>
      <c r="E332" s="37"/>
      <c r="F332" s="38"/>
      <c r="G332" s="34"/>
    </row>
    <row r="333" spans="1:14" ht="18">
      <c r="A333" s="3"/>
      <c r="B333" s="39" t="s">
        <v>12</v>
      </c>
      <c r="C333" s="36" t="s">
        <v>10</v>
      </c>
      <c r="D333" s="37">
        <f>D11+G11+J11+D57+G57+J57+D103+G103+J103+D149+G149+J149+D195+G195+J195+D241+G241+J241+D287+G287+J287</f>
        <v>874.69999999999993</v>
      </c>
      <c r="E333" s="37">
        <f>E11+H11+K11+E57+H57+K57+E103+H103+K103+E149+H149+K149+E195+H195+K195+E241+H241+K241+E287+H287+K287</f>
        <v>21363.200000000001</v>
      </c>
      <c r="F333" s="38">
        <f t="shared" ref="F333:F366" si="24">E333-D333</f>
        <v>20488.5</v>
      </c>
      <c r="G333" s="34">
        <f>F333/D333*100</f>
        <v>2342.345947181891</v>
      </c>
    </row>
    <row r="334" spans="1:14" ht="18">
      <c r="A334" s="3"/>
      <c r="B334" s="39" t="s">
        <v>13</v>
      </c>
      <c r="C334" s="36" t="s">
        <v>10</v>
      </c>
      <c r="D334" s="37">
        <f>D12+G12+J12+D58+G58+J58+D104+G104+J104+D150+G150+J150+D196+G196+J196+D242+G242+J242+D288+G288+J288</f>
        <v>19962.600000000002</v>
      </c>
      <c r="E334" s="37">
        <f>E12+H12+K12+E58+H58+K58+E104+H104+K104+E150+H150+K150+E196+H196+K196+E242+H242+K242+E288+H288+K288</f>
        <v>2820.9999999999995</v>
      </c>
      <c r="F334" s="38">
        <f t="shared" si="24"/>
        <v>-17141.600000000002</v>
      </c>
      <c r="G334" s="34">
        <f t="shared" ref="G334:G369" si="25">F334/D334*100</f>
        <v>-85.868574233817242</v>
      </c>
    </row>
    <row r="335" spans="1:14" ht="18">
      <c r="A335" s="3">
        <v>2</v>
      </c>
      <c r="B335" s="35" t="s">
        <v>14</v>
      </c>
      <c r="C335" s="36"/>
      <c r="D335" s="37"/>
      <c r="E335" s="37"/>
      <c r="F335" s="38"/>
      <c r="G335" s="34"/>
    </row>
    <row r="336" spans="1:14" ht="18">
      <c r="A336" s="3"/>
      <c r="B336" s="39" t="s">
        <v>15</v>
      </c>
      <c r="C336" s="36" t="s">
        <v>16</v>
      </c>
      <c r="D336" s="37">
        <f>D14+G14+J14+D60+G60+J60+D106+G106+J106+D152+G152+J152+D198+G198+J198+D244+G244+J244+D290+G290+J290</f>
        <v>1226997.3</v>
      </c>
      <c r="E336" s="37">
        <f t="shared" ref="E336:E337" si="26">E14+H14+K14+E60+H60+K60+E106+H106+K106+E152+H152+K152+E198+H198+K198+E244+H244+K244+E290+H290+K290</f>
        <v>1179439.0000000002</v>
      </c>
      <c r="F336" s="38">
        <f t="shared" si="24"/>
        <v>-47558.299999999814</v>
      </c>
      <c r="G336" s="34">
        <f t="shared" si="25"/>
        <v>-3.875990599164302</v>
      </c>
    </row>
    <row r="337" spans="1:7" ht="18">
      <c r="A337" s="3"/>
      <c r="B337" s="39" t="s">
        <v>17</v>
      </c>
      <c r="C337" s="36" t="s">
        <v>16</v>
      </c>
      <c r="D337" s="37">
        <f t="shared" ref="D337:D366" si="27">D15+G15+J15+D61+G61+J61+D107+G107+J107+D153+G153+J153+D199+G199+J199+D245+G245+J245+D291+G291+J291</f>
        <v>3229373.4</v>
      </c>
      <c r="E337" s="37">
        <f t="shared" si="26"/>
        <v>3243045.6</v>
      </c>
      <c r="F337" s="38">
        <f t="shared" si="24"/>
        <v>13672.200000000186</v>
      </c>
      <c r="G337" s="34">
        <f t="shared" si="25"/>
        <v>0.42337005686614582</v>
      </c>
    </row>
    <row r="338" spans="1:7" ht="18">
      <c r="A338" s="3"/>
      <c r="B338" s="39" t="s">
        <v>18</v>
      </c>
      <c r="C338" s="36" t="s">
        <v>16</v>
      </c>
      <c r="D338" s="37">
        <f t="shared" si="27"/>
        <v>2002376.1</v>
      </c>
      <c r="E338" s="37">
        <f>E16+H16+K16+E62+H62+K62+E108+H108+K108+E154+H154+K154+E200+H200+K200+E246+H246+K246+E292+H292+K292</f>
        <v>2063596.6</v>
      </c>
      <c r="F338" s="38">
        <f t="shared" si="24"/>
        <v>61220.5</v>
      </c>
      <c r="G338" s="34">
        <f>F338/D338*100</f>
        <v>3.0573926646447687</v>
      </c>
    </row>
    <row r="339" spans="1:7" ht="18">
      <c r="A339" s="3">
        <v>3</v>
      </c>
      <c r="B339" s="35" t="s">
        <v>19</v>
      </c>
      <c r="C339" s="36" t="s">
        <v>16</v>
      </c>
      <c r="D339" s="37">
        <f t="shared" si="27"/>
        <v>142286.5</v>
      </c>
      <c r="E339" s="37">
        <f>E17+H17+K17+E63+H63+K63+E109+H109+K109+E155+H155+K155+E201+H201+K201+E247+H247+K247+E293+H293+K293</f>
        <v>141457.30000000002</v>
      </c>
      <c r="F339" s="38">
        <f t="shared" si="24"/>
        <v>-829.19999999998254</v>
      </c>
      <c r="G339" s="34">
        <f t="shared" si="25"/>
        <v>-0.58276786624169019</v>
      </c>
    </row>
    <row r="340" spans="1:7" ht="18">
      <c r="A340" s="3"/>
      <c r="B340" s="39" t="s">
        <v>20</v>
      </c>
      <c r="C340" s="36" t="s">
        <v>16</v>
      </c>
      <c r="D340" s="37">
        <v>61321.4</v>
      </c>
      <c r="E340" s="37">
        <f>E18+H18+K18+E64+H64+K64+E110+H110+K110+E156+H156+K157+E202+H202+K202+E248+H248+K248+E294+H294+K294</f>
        <v>58353.200000000004</v>
      </c>
      <c r="F340" s="38">
        <f t="shared" si="24"/>
        <v>-2968.1999999999971</v>
      </c>
      <c r="G340" s="34">
        <f t="shared" si="25"/>
        <v>-4.8403982948856301</v>
      </c>
    </row>
    <row r="341" spans="1:7" ht="18">
      <c r="A341" s="3"/>
      <c r="B341" s="39" t="s">
        <v>21</v>
      </c>
      <c r="C341" s="36" t="s">
        <v>16</v>
      </c>
      <c r="D341" s="37">
        <f t="shared" si="27"/>
        <v>47324.5</v>
      </c>
      <c r="E341" s="37">
        <f>E19+H19+K19+E65+H65+K65+E111+H111+K111+E157+H157+K157+E203+H203+K203+E249+H249+K249+E295+H295+K295</f>
        <v>45695.999999999993</v>
      </c>
      <c r="F341" s="38">
        <f t="shared" si="24"/>
        <v>-1628.5000000000073</v>
      </c>
      <c r="G341" s="34">
        <f t="shared" si="25"/>
        <v>-3.4411351414172517</v>
      </c>
    </row>
    <row r="342" spans="1:7" ht="18">
      <c r="A342" s="3"/>
      <c r="B342" s="39" t="s">
        <v>22</v>
      </c>
      <c r="C342" s="36" t="s">
        <v>16</v>
      </c>
      <c r="D342" s="37">
        <f t="shared" si="27"/>
        <v>17852.2</v>
      </c>
      <c r="E342" s="37">
        <f>E20+H20+K20+E66+H66+K66+E112+H112+K112+E158+H158+K158+E204+H204+K204+E250+H250+K250+E296+H296+K296</f>
        <v>17093.5</v>
      </c>
      <c r="F342" s="38">
        <f>E342-D342</f>
        <v>-758.70000000000073</v>
      </c>
      <c r="G342" s="34">
        <f t="shared" si="25"/>
        <v>-4.2498963713155842</v>
      </c>
    </row>
    <row r="343" spans="1:7" ht="18">
      <c r="A343" s="3"/>
      <c r="B343" s="39" t="s">
        <v>23</v>
      </c>
      <c r="C343" s="36" t="s">
        <v>16</v>
      </c>
      <c r="D343" s="37">
        <f t="shared" si="27"/>
        <v>7095.5999999999995</v>
      </c>
      <c r="E343" s="37">
        <f>E21+H21+K21+E67+H67+K67+E113+H113+K113+E159+H159+K159+E205+H205+K205+E251+H251+K251+E297+H297+K297</f>
        <v>7657.9999999999991</v>
      </c>
      <c r="F343" s="38">
        <f>E343-D343</f>
        <v>562.39999999999964</v>
      </c>
      <c r="G343" s="34">
        <f t="shared" si="25"/>
        <v>7.9260386718529752</v>
      </c>
    </row>
    <row r="344" spans="1:7" ht="18">
      <c r="A344" s="3"/>
      <c r="B344" s="39" t="s">
        <v>24</v>
      </c>
      <c r="C344" s="36" t="s">
        <v>16</v>
      </c>
      <c r="D344" s="37">
        <f t="shared" si="27"/>
        <v>9730.8000000000011</v>
      </c>
      <c r="E344" s="37">
        <f>E22+H22+K22+E68+H68+K68+E114+H114+K114+E160+H160+K160+E206+H206+K206+E252+H252+K252+E298+H298</f>
        <v>16035</v>
      </c>
      <c r="F344" s="38">
        <f>E344-D344</f>
        <v>6304.1999999999989</v>
      </c>
      <c r="G344" s="34">
        <f t="shared" si="25"/>
        <v>64.786040202244394</v>
      </c>
    </row>
    <row r="345" spans="1:7" ht="18">
      <c r="A345" s="3">
        <v>4</v>
      </c>
      <c r="B345" s="35" t="s">
        <v>25</v>
      </c>
      <c r="C345" s="36" t="s">
        <v>16</v>
      </c>
      <c r="D345" s="37">
        <v>66341.7</v>
      </c>
      <c r="E345" s="37">
        <f>E23+H23+K23+E69+H69+K69+E115+H115+K115+E161+H161+K161+E207+H207+K207+E253+H253+K253+E299+H299+K299</f>
        <v>64751.100000000006</v>
      </c>
      <c r="F345" s="38">
        <f t="shared" si="24"/>
        <v>-1590.5999999999913</v>
      </c>
      <c r="G345" s="34">
        <f>F345/D345*100</f>
        <v>-2.3975870380167996</v>
      </c>
    </row>
    <row r="346" spans="1:7" ht="18">
      <c r="A346" s="3"/>
      <c r="B346" s="39" t="s">
        <v>26</v>
      </c>
      <c r="C346" s="36" t="s">
        <v>16</v>
      </c>
      <c r="D346" s="37">
        <f t="shared" si="27"/>
        <v>51195.3</v>
      </c>
      <c r="E346" s="37">
        <f>E24+H24+K24+E70+H70+K70+E116+H116+K116+E162+H162+K162+E208+H208+K208+E254+H254+K254+E300+H300+K300</f>
        <v>55733.100000000006</v>
      </c>
      <c r="F346" s="38">
        <f>E346-D346</f>
        <v>4537.8000000000029</v>
      </c>
      <c r="G346" s="34">
        <f t="shared" si="25"/>
        <v>8.8637042853543253</v>
      </c>
    </row>
    <row r="347" spans="1:7" ht="18">
      <c r="A347" s="3"/>
      <c r="B347" s="39" t="s">
        <v>27</v>
      </c>
      <c r="C347" s="36" t="s">
        <v>16</v>
      </c>
      <c r="D347" s="37"/>
      <c r="E347" s="37"/>
      <c r="F347" s="38"/>
      <c r="G347" s="34"/>
    </row>
    <row r="348" spans="1:7" ht="18">
      <c r="A348" s="3"/>
      <c r="B348" s="39" t="s">
        <v>28</v>
      </c>
      <c r="C348" s="36" t="s">
        <v>16</v>
      </c>
      <c r="D348" s="37">
        <f t="shared" si="27"/>
        <v>3571.2999999999997</v>
      </c>
      <c r="E348" s="37">
        <f>E26+H26+K26+E72+H72+K72+E118+H118+K118+E164+H164+K164+E210+H210+K210+E256+H256+K256+E302+H302+K302</f>
        <v>3456.8</v>
      </c>
      <c r="F348" s="38">
        <f t="shared" si="24"/>
        <v>-114.49999999999955</v>
      </c>
      <c r="G348" s="34">
        <f t="shared" si="25"/>
        <v>-3.206115420155113</v>
      </c>
    </row>
    <row r="349" spans="1:7" ht="18">
      <c r="A349" s="3"/>
      <c r="B349" s="39" t="s">
        <v>29</v>
      </c>
      <c r="C349" s="36" t="s">
        <v>16</v>
      </c>
      <c r="D349" s="37">
        <v>313</v>
      </c>
      <c r="E349" s="37">
        <f>E27+H27+K27+E73+H73+K73+E119+H119+K119+E165+H165+K165+E211+H211+K211+E257+H257+K257+E303+H303+K303</f>
        <v>1603.5</v>
      </c>
      <c r="F349" s="38">
        <f t="shared" si="24"/>
        <v>1290.5</v>
      </c>
      <c r="G349" s="34">
        <f t="shared" si="25"/>
        <v>412.30031948881793</v>
      </c>
    </row>
    <row r="350" spans="1:7" ht="18">
      <c r="A350" s="3"/>
      <c r="B350" s="39" t="s">
        <v>30</v>
      </c>
      <c r="C350" s="36" t="s">
        <v>16</v>
      </c>
      <c r="D350" s="37">
        <f t="shared" si="27"/>
        <v>0</v>
      </c>
      <c r="E350" s="37">
        <f>E28+H28+K28+E74+H74+K74+E120+H120+K120+E166+H166+K166+E212+H212+K212+E258+H258+K258+E304+H304+K304</f>
        <v>0</v>
      </c>
      <c r="F350" s="38">
        <f t="shared" si="24"/>
        <v>0</v>
      </c>
      <c r="G350" s="50" t="s">
        <v>73</v>
      </c>
    </row>
    <row r="351" spans="1:7" ht="18">
      <c r="A351" s="3"/>
      <c r="B351" s="39" t="s">
        <v>31</v>
      </c>
      <c r="C351" s="36" t="s">
        <v>16</v>
      </c>
      <c r="D351" s="37">
        <f t="shared" si="27"/>
        <v>0</v>
      </c>
      <c r="E351" s="37">
        <f>E29+H29+K29+E75+H75+K75+E121+H121+K121+E167+H167+K167+E213+H213+K213+E259+H259+K259+E305+H305+K305</f>
        <v>0</v>
      </c>
      <c r="F351" s="38">
        <f t="shared" si="24"/>
        <v>0</v>
      </c>
      <c r="G351" s="50" t="s">
        <v>73</v>
      </c>
    </row>
    <row r="352" spans="1:7" ht="18">
      <c r="A352" s="3"/>
      <c r="B352" s="39" t="s">
        <v>32</v>
      </c>
      <c r="C352" s="36" t="s">
        <v>16</v>
      </c>
      <c r="D352" s="37">
        <v>10312</v>
      </c>
      <c r="E352" s="37">
        <f>E30+H30+K30+E76+H76+K76+E122+H122+K122+E168+H168+K168+E214+H214+K214+E260+H260+K260+E306+H306</f>
        <v>4800.9000000000005</v>
      </c>
      <c r="F352" s="38">
        <f t="shared" si="24"/>
        <v>-5511.0999999999995</v>
      </c>
      <c r="G352" s="34">
        <f t="shared" si="25"/>
        <v>-53.443560899922417</v>
      </c>
    </row>
    <row r="353" spans="1:7" ht="18">
      <c r="A353" s="3">
        <v>5</v>
      </c>
      <c r="B353" s="35" t="s">
        <v>33</v>
      </c>
      <c r="C353" s="36" t="s">
        <v>16</v>
      </c>
      <c r="D353" s="37">
        <f>D31+G31+J31+D77+G77+J77+D123+G123+J123+D169+G169+J169+D215+G215+J215+D261+G261+J261+D307+G307+J307</f>
        <v>93650.6</v>
      </c>
      <c r="E353" s="37">
        <f>E31+H31+K31+E77+H77+K77+E123+H123+K123+E169+H169+K169+E215+H215+K215+E261+H261+K261+E307+H307</f>
        <v>80029.2</v>
      </c>
      <c r="F353" s="38">
        <f>E353-D353</f>
        <v>-13621.400000000009</v>
      </c>
      <c r="G353" s="34">
        <f t="shared" si="25"/>
        <v>-14.544914821688284</v>
      </c>
    </row>
    <row r="354" spans="1:7" ht="18">
      <c r="A354" s="3"/>
      <c r="B354" s="39" t="s">
        <v>34</v>
      </c>
      <c r="C354" s="36" t="s">
        <v>16</v>
      </c>
      <c r="D354" s="37">
        <f t="shared" si="27"/>
        <v>67624.899999999994</v>
      </c>
      <c r="E354" s="37">
        <f>E32+H32+K32+E78+H78+K78+E124+H124+K124+E170+H170+K170+E216+H216+K216+E262+H262+K262+E308+H308+K308</f>
        <v>48294.000000000007</v>
      </c>
      <c r="F354" s="38">
        <f t="shared" si="24"/>
        <v>-19330.899999999987</v>
      </c>
      <c r="G354" s="34">
        <f t="shared" si="25"/>
        <v>-28.585476651351776</v>
      </c>
    </row>
    <row r="355" spans="1:7" ht="18">
      <c r="A355" s="3"/>
      <c r="B355" s="39" t="s">
        <v>35</v>
      </c>
      <c r="C355" s="36"/>
      <c r="D355" s="37"/>
      <c r="E355" s="37"/>
      <c r="F355" s="38"/>
      <c r="G355" s="34"/>
    </row>
    <row r="356" spans="1:7" ht="18">
      <c r="A356" s="3"/>
      <c r="B356" s="39" t="s">
        <v>36</v>
      </c>
      <c r="C356" s="36" t="s">
        <v>16</v>
      </c>
      <c r="D356" s="37">
        <f t="shared" si="27"/>
        <v>59</v>
      </c>
      <c r="E356" s="37">
        <f>E34+H34+K34+E80+H80+K80+E126+H126+K126+E172+H172+K172+E218+H218+K218+E264+H264+K264+E310+H310+K310</f>
        <v>134.5</v>
      </c>
      <c r="F356" s="38">
        <f t="shared" si="24"/>
        <v>75.5</v>
      </c>
      <c r="G356" s="34">
        <f t="shared" si="25"/>
        <v>127.96610169491525</v>
      </c>
    </row>
    <row r="357" spans="1:7" ht="18">
      <c r="A357" s="3"/>
      <c r="B357" s="39" t="s">
        <v>28</v>
      </c>
      <c r="C357" s="36" t="s">
        <v>37</v>
      </c>
      <c r="D357" s="37">
        <f t="shared" si="27"/>
        <v>4025.5999999999995</v>
      </c>
      <c r="E357" s="37">
        <f>E35+H35+K35+E81+H81+K81+E127+H127+K127+E173+H173+K173+E219+H219+K219+E265+H265+K265+E311+H311+K311</f>
        <v>8161.0999999999995</v>
      </c>
      <c r="F357" s="38">
        <f t="shared" si="24"/>
        <v>4135.5</v>
      </c>
      <c r="G357" s="34">
        <f t="shared" si="25"/>
        <v>102.7300278219396</v>
      </c>
    </row>
    <row r="358" spans="1:7" ht="18">
      <c r="A358" s="3"/>
      <c r="B358" s="39" t="s">
        <v>38</v>
      </c>
      <c r="C358" s="36" t="s">
        <v>37</v>
      </c>
      <c r="D358" s="37">
        <f t="shared" si="27"/>
        <v>15</v>
      </c>
      <c r="E358" s="37">
        <f>E36+H36+K36+E82+H82+K82+E128+H128+K128+E174+H174+K174+E220+H220+K220+E266+H266+K266+E312+H312+K312</f>
        <v>0</v>
      </c>
      <c r="F358" s="38">
        <f t="shared" si="24"/>
        <v>-15</v>
      </c>
      <c r="G358" s="34">
        <f t="shared" si="25"/>
        <v>-100</v>
      </c>
    </row>
    <row r="359" spans="1:7" ht="18">
      <c r="A359" s="3"/>
      <c r="B359" s="39" t="s">
        <v>39</v>
      </c>
      <c r="C359" s="36" t="s">
        <v>37</v>
      </c>
      <c r="D359" s="37">
        <f t="shared" si="27"/>
        <v>2433.6000000000004</v>
      </c>
      <c r="E359" s="37">
        <f>E37+H37+K37+E83+H83+K83+E129+H129+K129+E175+H175+K175+E221+H221+K221+E267+H267+K267+E313+H313+K313</f>
        <v>3321.3</v>
      </c>
      <c r="F359" s="38">
        <f t="shared" si="24"/>
        <v>887.69999999999982</v>
      </c>
      <c r="G359" s="34">
        <f t="shared" si="25"/>
        <v>36.476824457593679</v>
      </c>
    </row>
    <row r="360" spans="1:7" ht="18">
      <c r="A360" s="3"/>
      <c r="B360" s="39" t="s">
        <v>40</v>
      </c>
      <c r="C360" s="36" t="s">
        <v>37</v>
      </c>
      <c r="D360" s="37">
        <f t="shared" si="27"/>
        <v>3548.3999999999996</v>
      </c>
      <c r="E360" s="37">
        <f>E38+H38+K38+E84+H84+K84+E130+H130+K130+E176+H176+K176+E222+H222+K222+E268+H268+K268+E314+H314+K314</f>
        <v>3405.7000000000003</v>
      </c>
      <c r="F360" s="38">
        <f t="shared" si="24"/>
        <v>-142.69999999999936</v>
      </c>
      <c r="G360" s="34">
        <f t="shared" si="25"/>
        <v>-4.0215308307969613</v>
      </c>
    </row>
    <row r="361" spans="1:7" ht="18">
      <c r="A361" s="3"/>
      <c r="B361" s="39" t="s">
        <v>41</v>
      </c>
      <c r="C361" s="36" t="s">
        <v>16</v>
      </c>
      <c r="D361" s="37">
        <v>0</v>
      </c>
      <c r="E361" s="37">
        <v>0</v>
      </c>
      <c r="F361" s="38">
        <v>0</v>
      </c>
      <c r="G361" s="34">
        <v>0</v>
      </c>
    </row>
    <row r="362" spans="1:7" ht="18">
      <c r="A362" s="3"/>
      <c r="B362" s="39" t="s">
        <v>31</v>
      </c>
      <c r="C362" s="36" t="s">
        <v>16</v>
      </c>
      <c r="D362" s="37">
        <f t="shared" si="27"/>
        <v>1142</v>
      </c>
      <c r="E362" s="37">
        <f>E40+H40+K40+E86+H86+K86+E132+H132+K132+E178+H178+K178+E224+H224+K224+E270+H270+K270+E316+H316+K316</f>
        <v>1260</v>
      </c>
      <c r="F362" s="38">
        <f t="shared" si="24"/>
        <v>118</v>
      </c>
      <c r="G362" s="34">
        <f t="shared" si="25"/>
        <v>10.332749562171628</v>
      </c>
    </row>
    <row r="363" spans="1:7" ht="18">
      <c r="A363" s="3"/>
      <c r="B363" s="39" t="s">
        <v>42</v>
      </c>
      <c r="C363" s="36" t="s">
        <v>16</v>
      </c>
      <c r="D363" s="37">
        <v>14786.1</v>
      </c>
      <c r="E363" s="37">
        <f>E41+H41+K41+E87+H87+K87+E133+H133+K133+E179+H179+K179+E225+H225+K225+E271+H271+K271+E317+H317+K317</f>
        <v>15860.3</v>
      </c>
      <c r="F363" s="38">
        <f t="shared" si="24"/>
        <v>1074.1999999999989</v>
      </c>
      <c r="G363" s="34">
        <f t="shared" si="25"/>
        <v>7.2649312530011221</v>
      </c>
    </row>
    <row r="364" spans="1:7" ht="18">
      <c r="A364" s="3">
        <v>6</v>
      </c>
      <c r="B364" s="40" t="s">
        <v>67</v>
      </c>
      <c r="C364" s="36" t="s">
        <v>43</v>
      </c>
      <c r="D364" s="37">
        <v>1570</v>
      </c>
      <c r="E364" s="37">
        <f>E42+H42+K42+E88+H88+K88+E134+H134+K134+E180+H180+K180+E226+H226+K226+E272+H272+K272+E318+H318</f>
        <v>1445</v>
      </c>
      <c r="F364" s="38">
        <f t="shared" si="24"/>
        <v>-125</v>
      </c>
      <c r="G364" s="34">
        <f t="shared" si="25"/>
        <v>-7.9617834394904454</v>
      </c>
    </row>
    <row r="365" spans="1:7" ht="18">
      <c r="A365" s="3"/>
      <c r="B365" s="41" t="s">
        <v>44</v>
      </c>
      <c r="C365" s="36" t="s">
        <v>43</v>
      </c>
      <c r="D365" s="37">
        <v>218</v>
      </c>
      <c r="E365" s="37">
        <f>E43+H43+K43+E89+H89+K89+E135+H135+K135+E181+H181+K181+E227+H227+K227+E273+H273+K273+E319+H319</f>
        <v>204</v>
      </c>
      <c r="F365" s="38">
        <f>E365-D365</f>
        <v>-14</v>
      </c>
      <c r="G365" s="34">
        <f t="shared" si="25"/>
        <v>-6.4220183486238538</v>
      </c>
    </row>
    <row r="366" spans="1:7" ht="18">
      <c r="A366" s="3">
        <v>7</v>
      </c>
      <c r="B366" s="40" t="s">
        <v>45</v>
      </c>
      <c r="C366" s="36" t="s">
        <v>37</v>
      </c>
      <c r="D366" s="37">
        <f t="shared" si="27"/>
        <v>46780.73</v>
      </c>
      <c r="E366" s="37">
        <f>E44+H44+K44+E90+H90+K90+E136+H136+K136+E182+H182+K182+E228+H228+K228+E274+H274+K274+E320+H320+K320</f>
        <v>43416.85</v>
      </c>
      <c r="F366" s="38">
        <f t="shared" si="24"/>
        <v>-3363.8800000000047</v>
      </c>
      <c r="G366" s="34">
        <f t="shared" si="25"/>
        <v>-7.1907385797528267</v>
      </c>
    </row>
    <row r="367" spans="1:7" ht="18">
      <c r="A367" s="3">
        <v>8</v>
      </c>
      <c r="B367" s="40" t="s">
        <v>46</v>
      </c>
      <c r="C367" s="42"/>
      <c r="D367" s="37"/>
      <c r="E367" s="37"/>
      <c r="F367" s="38"/>
      <c r="G367" s="34"/>
    </row>
    <row r="368" spans="1:7" ht="18">
      <c r="A368" s="3"/>
      <c r="B368" s="41" t="s">
        <v>47</v>
      </c>
      <c r="C368" s="36" t="s">
        <v>48</v>
      </c>
      <c r="D368" s="37">
        <f>(D46+G46+J46+D92+G92+J92+D138+G138+J138+D184+G184+J184+D230+G230+J230+D276+G276+J276+D322+G322+J322)/21</f>
        <v>2291.0804761904765</v>
      </c>
      <c r="E368" s="37">
        <f>(E46+H46+K46+E92+H92+K92+E138+H138+K138+E184+H184+K184+E230+H230+K230+E276+H276+K276+E322+H322+K322)/21</f>
        <v>2286.4966666666664</v>
      </c>
      <c r="F368" s="38">
        <f>E368-D368</f>
        <v>-4.5838095238100323</v>
      </c>
      <c r="G368" s="34">
        <f>F368/D368*100</f>
        <v>-0.20007195606816136</v>
      </c>
    </row>
    <row r="369" spans="1:12" ht="18">
      <c r="A369" s="3"/>
      <c r="B369" s="41" t="s">
        <v>49</v>
      </c>
      <c r="C369" s="36" t="s">
        <v>48</v>
      </c>
      <c r="D369" s="37">
        <f>(D47+G47+J47+D93+G93+J93+D139+G139+J139+D185+G185+J185+D231+G231+J231+D277+G277+J277+D323+G323+J323)/21</f>
        <v>5672.2880952380956</v>
      </c>
      <c r="E369" s="37">
        <f>(E47+H47+K47+E93+H93+K93+E139+H139+K139+E185+H185+K185+E231+H231+K231+E277+H277+K277+E323+H323+K323)/21</f>
        <v>6007.4338095238099</v>
      </c>
      <c r="F369" s="38">
        <f>E369-D369</f>
        <v>335.14571428571435</v>
      </c>
      <c r="G369" s="34">
        <f t="shared" si="25"/>
        <v>5.9084748281221868</v>
      </c>
    </row>
    <row r="370" spans="1:12" ht="18">
      <c r="A370" s="27"/>
      <c r="B370" s="28"/>
      <c r="C370" s="29"/>
      <c r="D370" s="30"/>
      <c r="E370" s="30"/>
      <c r="F370" s="31"/>
      <c r="G370" s="32"/>
    </row>
    <row r="371" spans="1:12" ht="18">
      <c r="A371" s="27"/>
      <c r="B371" s="28" t="s">
        <v>71</v>
      </c>
      <c r="C371" s="43"/>
      <c r="D371" s="44"/>
      <c r="E371" s="44"/>
      <c r="F371" s="45"/>
      <c r="G371" s="46"/>
      <c r="H371" s="47"/>
      <c r="I371" s="47"/>
      <c r="J371" s="47"/>
      <c r="K371" s="72" t="s">
        <v>72</v>
      </c>
      <c r="L371" s="72"/>
    </row>
    <row r="372" spans="1:12">
      <c r="A372" s="33"/>
      <c r="B372" s="33"/>
      <c r="C372" s="33"/>
      <c r="D372" s="33"/>
      <c r="E372" s="33"/>
      <c r="F372" s="33"/>
      <c r="G372" s="33"/>
    </row>
  </sheetData>
  <mergeCells count="51">
    <mergeCell ref="I1:L1"/>
    <mergeCell ref="I2:L2"/>
    <mergeCell ref="I3:L3"/>
    <mergeCell ref="B5:L5"/>
    <mergeCell ref="A7:A8"/>
    <mergeCell ref="B7:B8"/>
    <mergeCell ref="D7:F7"/>
    <mergeCell ref="G7:I7"/>
    <mergeCell ref="J7:L7"/>
    <mergeCell ref="C7:C8"/>
    <mergeCell ref="J99:L99"/>
    <mergeCell ref="A53:A54"/>
    <mergeCell ref="B53:B54"/>
    <mergeCell ref="C53:C54"/>
    <mergeCell ref="D53:F53"/>
    <mergeCell ref="G53:I53"/>
    <mergeCell ref="J53:L53"/>
    <mergeCell ref="A99:A100"/>
    <mergeCell ref="B99:B100"/>
    <mergeCell ref="C99:C100"/>
    <mergeCell ref="D99:F99"/>
    <mergeCell ref="G99:I99"/>
    <mergeCell ref="J191:L191"/>
    <mergeCell ref="A145:A146"/>
    <mergeCell ref="B145:B146"/>
    <mergeCell ref="C145:C146"/>
    <mergeCell ref="D145:F145"/>
    <mergeCell ref="G145:I145"/>
    <mergeCell ref="J145:L145"/>
    <mergeCell ref="A191:A192"/>
    <mergeCell ref="B191:B192"/>
    <mergeCell ref="C191:C192"/>
    <mergeCell ref="D191:F191"/>
    <mergeCell ref="G191:I191"/>
    <mergeCell ref="J283:L283"/>
    <mergeCell ref="J237:L237"/>
    <mergeCell ref="A283:A284"/>
    <mergeCell ref="B283:B284"/>
    <mergeCell ref="C283:C284"/>
    <mergeCell ref="D283:F283"/>
    <mergeCell ref="G283:I283"/>
    <mergeCell ref="A237:A238"/>
    <mergeCell ref="B237:B238"/>
    <mergeCell ref="C237:C238"/>
    <mergeCell ref="D237:F237"/>
    <mergeCell ref="G237:I237"/>
    <mergeCell ref="K371:L371"/>
    <mergeCell ref="A329:A330"/>
    <mergeCell ref="B329:B330"/>
    <mergeCell ref="C329:C330"/>
    <mergeCell ref="D329:G329"/>
  </mergeCells>
  <printOptions horizontalCentered="1" verticalCentered="1"/>
  <pageMargins left="0.70866141732283472" right="0.59055118110236227" top="0.39370078740157483" bottom="0.39370078740157483" header="0.31496062992125984" footer="0.31496062992125984"/>
  <pageSetup paperSize="9" scale="56" orientation="landscape" verticalDpi="180" r:id="rId1"/>
  <rowBreaks count="7" manualBreakCount="7">
    <brk id="51" max="12" man="1"/>
    <brk id="97" max="12" man="1"/>
    <brk id="143" max="12" man="1"/>
    <brk id="189" max="12" man="1"/>
    <brk id="235" max="12" man="1"/>
    <brk id="281" max="12" man="1"/>
    <brk id="3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2015-06-17T11:59:30Z</dcterms:modified>
</cp:coreProperties>
</file>